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MyDoc\oksi\_Пуртова Е.В\2021 год\Нефтедорстрой\"/>
    </mc:Choice>
  </mc:AlternateContent>
  <bookViews>
    <workbookView xWindow="360" yWindow="315" windowWidth="19320" windowHeight="14310"/>
  </bookViews>
  <sheets>
    <sheet name="Форма 4" sheetId="3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H11" i="3" l="1"/>
  <c r="H10" i="3"/>
  <c r="H9" i="3"/>
  <c r="H8" i="3"/>
  <c r="J851" i="3" l="1"/>
  <c r="J850" i="3"/>
  <c r="J849" i="3"/>
  <c r="F848" i="3"/>
  <c r="F847" i="3"/>
  <c r="F846" i="3"/>
  <c r="N845" i="3"/>
  <c r="F845" i="3"/>
  <c r="N844" i="3"/>
  <c r="F844" i="3"/>
  <c r="F843" i="3"/>
  <c r="F842" i="3"/>
  <c r="F841" i="3"/>
  <c r="R840" i="3"/>
  <c r="N840" i="3"/>
  <c r="J840" i="3"/>
  <c r="H840" i="3"/>
  <c r="G840" i="3"/>
  <c r="F839" i="3"/>
  <c r="R838" i="3"/>
  <c r="N838" i="3"/>
  <c r="J838" i="3"/>
  <c r="H838" i="3"/>
  <c r="G838" i="3"/>
  <c r="F838" i="3"/>
  <c r="F837" i="3"/>
  <c r="F836" i="3"/>
  <c r="F835" i="3"/>
  <c r="F834" i="3"/>
  <c r="R833" i="3"/>
  <c r="N833" i="3"/>
  <c r="J833" i="3"/>
  <c r="H833" i="3"/>
  <c r="G833" i="3"/>
  <c r="F833" i="3"/>
  <c r="F832" i="3"/>
  <c r="F831" i="3"/>
  <c r="F830" i="3"/>
  <c r="R829" i="3"/>
  <c r="N829" i="3"/>
  <c r="J829" i="3"/>
  <c r="H829" i="3"/>
  <c r="G829" i="3"/>
  <c r="F829" i="3"/>
  <c r="F828" i="3"/>
  <c r="F827" i="3"/>
  <c r="F826" i="3"/>
  <c r="F825" i="3"/>
  <c r="F824" i="3"/>
  <c r="J823" i="3"/>
  <c r="H823" i="3"/>
  <c r="R822" i="3"/>
  <c r="N822" i="3"/>
  <c r="J822" i="3"/>
  <c r="H822" i="3"/>
  <c r="G822" i="3"/>
  <c r="F822" i="3"/>
  <c r="F821" i="3"/>
  <c r="F820" i="3"/>
  <c r="F819" i="3"/>
  <c r="F818" i="3"/>
  <c r="R815" i="3"/>
  <c r="N815" i="3"/>
  <c r="J815" i="3"/>
  <c r="H815" i="3"/>
  <c r="G815" i="3"/>
  <c r="F815" i="3"/>
  <c r="F814" i="3"/>
  <c r="F813" i="3"/>
  <c r="F812" i="3"/>
  <c r="F811" i="3"/>
  <c r="R810" i="3"/>
  <c r="N810" i="3"/>
  <c r="J810" i="3"/>
  <c r="H810" i="3"/>
  <c r="G810" i="3"/>
  <c r="F810" i="3"/>
  <c r="F809" i="3"/>
  <c r="F808" i="3"/>
  <c r="F807" i="3"/>
  <c r="F806" i="3"/>
  <c r="R805" i="3"/>
  <c r="N805" i="3"/>
  <c r="J805" i="3"/>
  <c r="H805" i="3"/>
  <c r="G805" i="3"/>
  <c r="F805" i="3"/>
  <c r="F804" i="3"/>
  <c r="F802" i="3"/>
  <c r="F801" i="3"/>
  <c r="F800" i="3"/>
  <c r="R799" i="3"/>
  <c r="N799" i="3"/>
  <c r="J799" i="3"/>
  <c r="H799" i="3"/>
  <c r="G799" i="3"/>
  <c r="F799" i="3"/>
  <c r="R797" i="3"/>
  <c r="N797" i="3"/>
  <c r="J797" i="3"/>
  <c r="H797" i="3"/>
  <c r="G797" i="3"/>
  <c r="F797" i="3"/>
  <c r="F796" i="3"/>
  <c r="F795" i="3"/>
  <c r="F794" i="3"/>
  <c r="F793" i="3"/>
  <c r="R792" i="3"/>
  <c r="N792" i="3"/>
  <c r="J792" i="3"/>
  <c r="H792" i="3"/>
  <c r="G792" i="3"/>
  <c r="F792" i="3"/>
  <c r="F791" i="3"/>
  <c r="F790" i="3"/>
  <c r="F789" i="3"/>
  <c r="F788" i="3"/>
  <c r="J785" i="3"/>
  <c r="H785" i="3"/>
  <c r="R784" i="3"/>
  <c r="N784" i="3"/>
  <c r="J784" i="3"/>
  <c r="H784" i="3"/>
  <c r="G784" i="3"/>
  <c r="F784" i="3"/>
  <c r="F783" i="3"/>
  <c r="F781" i="3"/>
  <c r="F780" i="3"/>
  <c r="F779" i="3"/>
  <c r="F777" i="3"/>
  <c r="G776" i="3"/>
  <c r="J774" i="3"/>
  <c r="H774" i="3"/>
  <c r="R773" i="3"/>
  <c r="N773" i="3"/>
  <c r="J773" i="3"/>
  <c r="H773" i="3"/>
  <c r="G773" i="3"/>
  <c r="F773" i="3"/>
  <c r="R763" i="3"/>
  <c r="N763" i="3"/>
  <c r="J763" i="3"/>
  <c r="H763" i="3"/>
  <c r="G763" i="3"/>
  <c r="F763" i="3"/>
  <c r="J762" i="3"/>
  <c r="H762" i="3"/>
  <c r="R761" i="3"/>
  <c r="N761" i="3"/>
  <c r="J761" i="3"/>
  <c r="H761" i="3"/>
  <c r="G761" i="3"/>
  <c r="F761" i="3"/>
  <c r="F759" i="3"/>
  <c r="F758" i="3"/>
  <c r="F757" i="3"/>
  <c r="F756" i="3"/>
  <c r="F755" i="3"/>
  <c r="F754" i="3"/>
  <c r="J744" i="3"/>
  <c r="H744" i="3"/>
  <c r="E744" i="3"/>
  <c r="D744" i="3"/>
  <c r="N743" i="3"/>
  <c r="J743" i="3"/>
  <c r="H743" i="3"/>
  <c r="G743" i="3"/>
  <c r="F743" i="3"/>
  <c r="E743" i="3"/>
  <c r="D743" i="3"/>
  <c r="F741" i="3"/>
  <c r="F740" i="3"/>
  <c r="F739" i="3"/>
  <c r="F738" i="3"/>
  <c r="F737" i="3"/>
  <c r="F736" i="3"/>
  <c r="J726" i="3"/>
  <c r="H726" i="3"/>
  <c r="E726" i="3"/>
  <c r="D726" i="3"/>
  <c r="N725" i="3"/>
  <c r="J725" i="3"/>
  <c r="H725" i="3"/>
  <c r="G725" i="3"/>
  <c r="F725" i="3"/>
  <c r="E725" i="3"/>
  <c r="D725" i="3"/>
  <c r="F723" i="3"/>
  <c r="F722" i="3"/>
  <c r="F721" i="3"/>
  <c r="F720" i="3"/>
  <c r="F719" i="3"/>
  <c r="F718" i="3"/>
  <c r="J708" i="3"/>
  <c r="H708" i="3"/>
  <c r="E708" i="3"/>
  <c r="D708" i="3"/>
  <c r="N707" i="3"/>
  <c r="J707" i="3"/>
  <c r="H707" i="3"/>
  <c r="G707" i="3"/>
  <c r="F707" i="3"/>
  <c r="E707" i="3"/>
  <c r="D707" i="3"/>
  <c r="F705" i="3"/>
  <c r="F704" i="3"/>
  <c r="F703" i="3"/>
  <c r="F702" i="3"/>
  <c r="F701" i="3"/>
  <c r="F700" i="3"/>
  <c r="J690" i="3"/>
  <c r="H690" i="3"/>
  <c r="E690" i="3"/>
  <c r="D690" i="3"/>
  <c r="N689" i="3"/>
  <c r="J689" i="3"/>
  <c r="H689" i="3"/>
  <c r="G689" i="3"/>
  <c r="F689" i="3"/>
  <c r="E689" i="3"/>
  <c r="D689" i="3"/>
  <c r="F687" i="3"/>
  <c r="F686" i="3"/>
  <c r="F685" i="3"/>
  <c r="F684" i="3"/>
  <c r="F683" i="3"/>
  <c r="F682" i="3"/>
  <c r="J672" i="3"/>
  <c r="H672" i="3"/>
  <c r="E672" i="3"/>
  <c r="D672" i="3"/>
  <c r="N671" i="3"/>
  <c r="J671" i="3"/>
  <c r="H671" i="3"/>
  <c r="G671" i="3"/>
  <c r="F671" i="3"/>
  <c r="E671" i="3"/>
  <c r="D671" i="3"/>
  <c r="F669" i="3"/>
  <c r="F668" i="3"/>
  <c r="F667" i="3"/>
  <c r="F666" i="3"/>
  <c r="F665" i="3"/>
  <c r="F664" i="3"/>
  <c r="J654" i="3"/>
  <c r="H654" i="3"/>
  <c r="E654" i="3"/>
  <c r="D654" i="3"/>
  <c r="N653" i="3"/>
  <c r="J653" i="3"/>
  <c r="H653" i="3"/>
  <c r="G653" i="3"/>
  <c r="F653" i="3"/>
  <c r="E653" i="3"/>
  <c r="D653" i="3"/>
  <c r="F651" i="3"/>
  <c r="F650" i="3"/>
  <c r="F649" i="3"/>
  <c r="F648" i="3"/>
  <c r="F647" i="3"/>
  <c r="F646" i="3"/>
  <c r="J636" i="3"/>
  <c r="H636" i="3"/>
  <c r="E636" i="3"/>
  <c r="D636" i="3"/>
  <c r="N635" i="3"/>
  <c r="J635" i="3"/>
  <c r="H635" i="3"/>
  <c r="G635" i="3"/>
  <c r="F635" i="3"/>
  <c r="E635" i="3"/>
  <c r="D635" i="3"/>
  <c r="F633" i="3"/>
  <c r="F632" i="3"/>
  <c r="F631" i="3"/>
  <c r="F630" i="3"/>
  <c r="F629" i="3"/>
  <c r="F628" i="3"/>
  <c r="J618" i="3"/>
  <c r="H618" i="3"/>
  <c r="E618" i="3"/>
  <c r="D618" i="3"/>
  <c r="N617" i="3"/>
  <c r="J617" i="3"/>
  <c r="H617" i="3"/>
  <c r="G617" i="3"/>
  <c r="F617" i="3"/>
  <c r="E617" i="3"/>
  <c r="D617" i="3"/>
  <c r="F615" i="3"/>
  <c r="F614" i="3"/>
  <c r="F613" i="3"/>
  <c r="F612" i="3"/>
  <c r="F611" i="3"/>
  <c r="F610" i="3"/>
  <c r="J600" i="3"/>
  <c r="H600" i="3"/>
  <c r="E600" i="3"/>
  <c r="D600" i="3"/>
  <c r="N599" i="3"/>
  <c r="J599" i="3"/>
  <c r="H599" i="3"/>
  <c r="G599" i="3"/>
  <c r="F599" i="3"/>
  <c r="E599" i="3"/>
  <c r="D599" i="3"/>
  <c r="F597" i="3"/>
  <c r="F596" i="3"/>
  <c r="F595" i="3"/>
  <c r="F594" i="3"/>
  <c r="F593" i="3"/>
  <c r="F592" i="3"/>
  <c r="J582" i="3"/>
  <c r="H582" i="3"/>
  <c r="E582" i="3"/>
  <c r="D582" i="3"/>
  <c r="N581" i="3"/>
  <c r="J581" i="3"/>
  <c r="H581" i="3"/>
  <c r="G581" i="3"/>
  <c r="F581" i="3"/>
  <c r="E581" i="3"/>
  <c r="D581" i="3"/>
  <c r="F579" i="3"/>
  <c r="F578" i="3"/>
  <c r="F577" i="3"/>
  <c r="F576" i="3"/>
  <c r="F575" i="3"/>
  <c r="F574" i="3"/>
  <c r="J564" i="3"/>
  <c r="H564" i="3"/>
  <c r="E564" i="3"/>
  <c r="D564" i="3"/>
  <c r="N563" i="3"/>
  <c r="J563" i="3"/>
  <c r="H563" i="3"/>
  <c r="G563" i="3"/>
  <c r="F563" i="3"/>
  <c r="E563" i="3"/>
  <c r="D563" i="3"/>
  <c r="F561" i="3"/>
  <c r="F560" i="3"/>
  <c r="F559" i="3"/>
  <c r="F558" i="3"/>
  <c r="F557" i="3"/>
  <c r="F556" i="3"/>
  <c r="J546" i="3"/>
  <c r="H546" i="3"/>
  <c r="E546" i="3"/>
  <c r="D546" i="3"/>
  <c r="N545" i="3"/>
  <c r="J545" i="3"/>
  <c r="H545" i="3"/>
  <c r="G545" i="3"/>
  <c r="F545" i="3"/>
  <c r="E545" i="3"/>
  <c r="D545" i="3"/>
  <c r="F543" i="3"/>
  <c r="F542" i="3"/>
  <c r="F541" i="3"/>
  <c r="F540" i="3"/>
  <c r="F539" i="3"/>
  <c r="F538" i="3"/>
  <c r="J528" i="3"/>
  <c r="H528" i="3"/>
  <c r="E528" i="3"/>
  <c r="D528" i="3"/>
  <c r="N527" i="3"/>
  <c r="J527" i="3"/>
  <c r="H527" i="3"/>
  <c r="G527" i="3"/>
  <c r="F527" i="3"/>
  <c r="E527" i="3"/>
  <c r="D527" i="3"/>
  <c r="F525" i="3"/>
  <c r="F524" i="3"/>
  <c r="F523" i="3"/>
  <c r="F522" i="3"/>
  <c r="F521" i="3"/>
  <c r="F520" i="3"/>
  <c r="J510" i="3"/>
  <c r="H510" i="3"/>
  <c r="E510" i="3"/>
  <c r="D510" i="3"/>
  <c r="N509" i="3"/>
  <c r="J509" i="3"/>
  <c r="H509" i="3"/>
  <c r="G509" i="3"/>
  <c r="F509" i="3"/>
  <c r="E509" i="3"/>
  <c r="D509" i="3"/>
  <c r="F507" i="3"/>
  <c r="F506" i="3"/>
  <c r="F505" i="3"/>
  <c r="F504" i="3"/>
  <c r="F503" i="3"/>
  <c r="F502" i="3"/>
  <c r="J492" i="3"/>
  <c r="H492" i="3"/>
  <c r="E492" i="3"/>
  <c r="D492" i="3"/>
  <c r="N491" i="3"/>
  <c r="J491" i="3"/>
  <c r="H491" i="3"/>
  <c r="G491" i="3"/>
  <c r="F491" i="3"/>
  <c r="E491" i="3"/>
  <c r="D491" i="3"/>
  <c r="F489" i="3"/>
  <c r="F488" i="3"/>
  <c r="F487" i="3"/>
  <c r="F486" i="3"/>
  <c r="F485" i="3"/>
  <c r="F484" i="3"/>
  <c r="J474" i="3"/>
  <c r="H474" i="3"/>
  <c r="E474" i="3"/>
  <c r="D474" i="3"/>
  <c r="N473" i="3"/>
  <c r="J473" i="3"/>
  <c r="H473" i="3"/>
  <c r="G473" i="3"/>
  <c r="F473" i="3"/>
  <c r="E473" i="3"/>
  <c r="D473" i="3"/>
  <c r="F471" i="3"/>
  <c r="F470" i="3"/>
  <c r="F469" i="3"/>
  <c r="F468" i="3"/>
  <c r="F467" i="3"/>
  <c r="F466" i="3"/>
  <c r="J456" i="3"/>
  <c r="H456" i="3"/>
  <c r="E456" i="3"/>
  <c r="D456" i="3"/>
  <c r="N455" i="3"/>
  <c r="J455" i="3"/>
  <c r="H455" i="3"/>
  <c r="G455" i="3"/>
  <c r="F455" i="3"/>
  <c r="E455" i="3"/>
  <c r="D455" i="3"/>
  <c r="F453" i="3"/>
  <c r="F452" i="3"/>
  <c r="F451" i="3"/>
  <c r="F450" i="3"/>
  <c r="F449" i="3"/>
  <c r="F448" i="3"/>
  <c r="B438" i="3"/>
  <c r="J437" i="3"/>
  <c r="H437" i="3"/>
  <c r="E437" i="3"/>
  <c r="D437" i="3"/>
  <c r="N436" i="3"/>
  <c r="J436" i="3"/>
  <c r="H436" i="3"/>
  <c r="G436" i="3"/>
  <c r="F436" i="3"/>
  <c r="E436" i="3"/>
  <c r="D436" i="3"/>
  <c r="F434" i="3"/>
  <c r="F433" i="3"/>
  <c r="F432" i="3"/>
  <c r="F431" i="3"/>
  <c r="F430" i="3"/>
  <c r="F429" i="3"/>
  <c r="B419" i="3"/>
  <c r="J418" i="3"/>
  <c r="H418" i="3"/>
  <c r="E418" i="3"/>
  <c r="D418" i="3"/>
  <c r="N417" i="3"/>
  <c r="J417" i="3"/>
  <c r="H417" i="3"/>
  <c r="G417" i="3"/>
  <c r="F417" i="3"/>
  <c r="E417" i="3"/>
  <c r="D417" i="3"/>
  <c r="F415" i="3"/>
  <c r="F414" i="3"/>
  <c r="F413" i="3"/>
  <c r="F412" i="3"/>
  <c r="F411" i="3"/>
  <c r="F410" i="3"/>
  <c r="J400" i="3"/>
  <c r="H400" i="3"/>
  <c r="E400" i="3"/>
  <c r="D400" i="3"/>
  <c r="N399" i="3"/>
  <c r="J399" i="3"/>
  <c r="H399" i="3"/>
  <c r="G399" i="3"/>
  <c r="F399" i="3"/>
  <c r="E399" i="3"/>
  <c r="D399" i="3"/>
  <c r="F397" i="3"/>
  <c r="F396" i="3"/>
  <c r="F395" i="3"/>
  <c r="F394" i="3"/>
  <c r="F393" i="3"/>
  <c r="F392" i="3"/>
  <c r="B382" i="3"/>
  <c r="J381" i="3"/>
  <c r="H381" i="3"/>
  <c r="E381" i="3"/>
  <c r="D381" i="3"/>
  <c r="N380" i="3"/>
  <c r="J380" i="3"/>
  <c r="H380" i="3"/>
  <c r="G380" i="3"/>
  <c r="F380" i="3"/>
  <c r="E380" i="3"/>
  <c r="D380" i="3"/>
  <c r="F378" i="3"/>
  <c r="F377" i="3"/>
  <c r="F376" i="3"/>
  <c r="F375" i="3"/>
  <c r="F374" i="3"/>
  <c r="F373" i="3"/>
  <c r="J363" i="3"/>
  <c r="H363" i="3"/>
  <c r="E363" i="3"/>
  <c r="D363" i="3"/>
  <c r="N362" i="3"/>
  <c r="J362" i="3"/>
  <c r="H362" i="3"/>
  <c r="G362" i="3"/>
  <c r="F362" i="3"/>
  <c r="E362" i="3"/>
  <c r="D362" i="3"/>
  <c r="F360" i="3"/>
  <c r="F359" i="3"/>
  <c r="F358" i="3"/>
  <c r="F357" i="3"/>
  <c r="F356" i="3"/>
  <c r="F355" i="3"/>
  <c r="B345" i="3"/>
  <c r="J344" i="3"/>
  <c r="H344" i="3"/>
  <c r="E344" i="3"/>
  <c r="D344" i="3"/>
  <c r="N343" i="3"/>
  <c r="J343" i="3"/>
  <c r="H343" i="3"/>
  <c r="G343" i="3"/>
  <c r="F343" i="3"/>
  <c r="E343" i="3"/>
  <c r="D343" i="3"/>
  <c r="F341" i="3"/>
  <c r="F340" i="3"/>
  <c r="F339" i="3"/>
  <c r="F338" i="3"/>
  <c r="F337" i="3"/>
  <c r="F336" i="3"/>
  <c r="J326" i="3"/>
  <c r="H326" i="3"/>
  <c r="E326" i="3"/>
  <c r="D326" i="3"/>
  <c r="N325" i="3"/>
  <c r="J325" i="3"/>
  <c r="H325" i="3"/>
  <c r="G325" i="3"/>
  <c r="F325" i="3"/>
  <c r="E325" i="3"/>
  <c r="D325" i="3"/>
  <c r="F323" i="3"/>
  <c r="F322" i="3"/>
  <c r="F321" i="3"/>
  <c r="F320" i="3"/>
  <c r="F319" i="3"/>
  <c r="F318" i="3"/>
  <c r="J308" i="3"/>
  <c r="H308" i="3"/>
  <c r="E308" i="3"/>
  <c r="D308" i="3"/>
  <c r="N307" i="3"/>
  <c r="J307" i="3"/>
  <c r="H307" i="3"/>
  <c r="G307" i="3"/>
  <c r="F307" i="3"/>
  <c r="E307" i="3"/>
  <c r="D307" i="3"/>
  <c r="F305" i="3"/>
  <c r="F304" i="3"/>
  <c r="F303" i="3"/>
  <c r="F302" i="3"/>
  <c r="F301" i="3"/>
  <c r="F300" i="3"/>
  <c r="J290" i="3"/>
  <c r="H290" i="3"/>
  <c r="E290" i="3"/>
  <c r="D290" i="3"/>
  <c r="N289" i="3"/>
  <c r="J289" i="3"/>
  <c r="H289" i="3"/>
  <c r="G289" i="3"/>
  <c r="F289" i="3"/>
  <c r="E289" i="3"/>
  <c r="D289" i="3"/>
  <c r="F287" i="3"/>
  <c r="F286" i="3"/>
  <c r="F285" i="3"/>
  <c r="F284" i="3"/>
  <c r="F283" i="3"/>
  <c r="F282" i="3"/>
  <c r="J272" i="3"/>
  <c r="H272" i="3"/>
  <c r="E272" i="3"/>
  <c r="D272" i="3"/>
  <c r="N271" i="3"/>
  <c r="J271" i="3"/>
  <c r="H271" i="3"/>
  <c r="G271" i="3"/>
  <c r="F271" i="3"/>
  <c r="E271" i="3"/>
  <c r="D271" i="3"/>
  <c r="F269" i="3"/>
  <c r="F268" i="3"/>
  <c r="F267" i="3"/>
  <c r="F266" i="3"/>
  <c r="F265" i="3"/>
  <c r="F264" i="3"/>
  <c r="J254" i="3"/>
  <c r="H254" i="3"/>
  <c r="E254" i="3"/>
  <c r="D254" i="3"/>
  <c r="N253" i="3"/>
  <c r="J253" i="3"/>
  <c r="H253" i="3"/>
  <c r="G253" i="3"/>
  <c r="F253" i="3"/>
  <c r="E253" i="3"/>
  <c r="D253" i="3"/>
  <c r="F251" i="3"/>
  <c r="F250" i="3"/>
  <c r="F249" i="3"/>
  <c r="F248" i="3"/>
  <c r="F247" i="3"/>
  <c r="F246" i="3"/>
  <c r="J236" i="3"/>
  <c r="H236" i="3"/>
  <c r="E236" i="3"/>
  <c r="D236" i="3"/>
  <c r="N235" i="3"/>
  <c r="J235" i="3"/>
  <c r="H235" i="3"/>
  <c r="G235" i="3"/>
  <c r="F235" i="3"/>
  <c r="E235" i="3"/>
  <c r="D235" i="3"/>
  <c r="F233" i="3"/>
  <c r="F232" i="3"/>
  <c r="F231" i="3"/>
  <c r="F230" i="3"/>
  <c r="F229" i="3"/>
  <c r="F228" i="3"/>
  <c r="J218" i="3"/>
  <c r="H218" i="3"/>
  <c r="E218" i="3"/>
  <c r="D218" i="3"/>
  <c r="N217" i="3"/>
  <c r="J217" i="3"/>
  <c r="H217" i="3"/>
  <c r="G217" i="3"/>
  <c r="F217" i="3"/>
  <c r="E217" i="3"/>
  <c r="D217" i="3"/>
  <c r="F215" i="3"/>
  <c r="F214" i="3"/>
  <c r="F213" i="3"/>
  <c r="F212" i="3"/>
  <c r="F211" i="3"/>
  <c r="F210" i="3"/>
  <c r="J200" i="3"/>
  <c r="H200" i="3"/>
  <c r="E200" i="3"/>
  <c r="D200" i="3"/>
  <c r="N199" i="3"/>
  <c r="J199" i="3"/>
  <c r="H199" i="3"/>
  <c r="G199" i="3"/>
  <c r="F199" i="3"/>
  <c r="E199" i="3"/>
  <c r="D199" i="3"/>
  <c r="F197" i="3"/>
  <c r="F196" i="3"/>
  <c r="F195" i="3"/>
  <c r="F194" i="3"/>
  <c r="F193" i="3"/>
  <c r="F192" i="3"/>
  <c r="J182" i="3"/>
  <c r="H182" i="3"/>
  <c r="E182" i="3"/>
  <c r="D182" i="3"/>
  <c r="N181" i="3"/>
  <c r="J181" i="3"/>
  <c r="H181" i="3"/>
  <c r="G181" i="3"/>
  <c r="F181" i="3"/>
  <c r="E181" i="3"/>
  <c r="D181" i="3"/>
  <c r="F179" i="3"/>
  <c r="F178" i="3"/>
  <c r="F177" i="3"/>
  <c r="F176" i="3"/>
  <c r="F175" i="3"/>
  <c r="F174" i="3"/>
  <c r="J164" i="3"/>
  <c r="H164" i="3"/>
  <c r="E164" i="3"/>
  <c r="D164" i="3"/>
  <c r="N163" i="3"/>
  <c r="J163" i="3"/>
  <c r="H163" i="3"/>
  <c r="G163" i="3"/>
  <c r="F163" i="3"/>
  <c r="E163" i="3"/>
  <c r="D163" i="3"/>
  <c r="F161" i="3"/>
  <c r="F160" i="3"/>
  <c r="F159" i="3"/>
  <c r="F158" i="3"/>
  <c r="F157" i="3"/>
  <c r="F156" i="3"/>
  <c r="J146" i="3"/>
  <c r="H146" i="3"/>
  <c r="E146" i="3"/>
  <c r="D146" i="3"/>
  <c r="N145" i="3"/>
  <c r="J145" i="3"/>
  <c r="H145" i="3"/>
  <c r="G145" i="3"/>
  <c r="F145" i="3"/>
  <c r="E145" i="3"/>
  <c r="D145" i="3"/>
  <c r="F143" i="3"/>
  <c r="F142" i="3"/>
  <c r="F141" i="3"/>
  <c r="F140" i="3"/>
  <c r="F139" i="3"/>
  <c r="F138" i="3"/>
  <c r="J128" i="3"/>
  <c r="H128" i="3"/>
  <c r="E128" i="3"/>
  <c r="D128" i="3"/>
  <c r="N127" i="3"/>
  <c r="J127" i="3"/>
  <c r="H127" i="3"/>
  <c r="G127" i="3"/>
  <c r="F127" i="3"/>
  <c r="E127" i="3"/>
  <c r="D127" i="3"/>
  <c r="F125" i="3"/>
  <c r="F124" i="3"/>
  <c r="F123" i="3"/>
  <c r="F122" i="3"/>
  <c r="F121" i="3"/>
  <c r="F120" i="3"/>
  <c r="J110" i="3"/>
  <c r="H110" i="3"/>
  <c r="E110" i="3"/>
  <c r="D110" i="3"/>
  <c r="N109" i="3"/>
  <c r="J109" i="3"/>
  <c r="H109" i="3"/>
  <c r="G109" i="3"/>
  <c r="F109" i="3"/>
  <c r="E109" i="3"/>
  <c r="D109" i="3"/>
  <c r="F107" i="3"/>
  <c r="F106" i="3"/>
  <c r="F105" i="3"/>
  <c r="F104" i="3"/>
  <c r="F103" i="3"/>
  <c r="F102" i="3"/>
  <c r="J92" i="3"/>
  <c r="H92" i="3"/>
  <c r="E92" i="3"/>
  <c r="D92" i="3"/>
  <c r="N91" i="3"/>
  <c r="J91" i="3"/>
  <c r="H91" i="3"/>
  <c r="G91" i="3"/>
  <c r="F91" i="3"/>
  <c r="E91" i="3"/>
  <c r="D91" i="3"/>
  <c r="F89" i="3"/>
  <c r="F88" i="3"/>
  <c r="F87" i="3"/>
  <c r="F86" i="3"/>
  <c r="F85" i="3"/>
  <c r="F84" i="3"/>
  <c r="J74" i="3"/>
  <c r="H74" i="3"/>
  <c r="E74" i="3"/>
  <c r="D74" i="3"/>
  <c r="N73" i="3"/>
  <c r="J73" i="3"/>
  <c r="H73" i="3"/>
  <c r="G73" i="3"/>
  <c r="F73" i="3"/>
  <c r="E73" i="3"/>
  <c r="D73" i="3"/>
  <c r="F71" i="3"/>
  <c r="F70" i="3"/>
  <c r="F69" i="3"/>
  <c r="F68" i="3"/>
  <c r="F67" i="3"/>
  <c r="F66" i="3"/>
  <c r="J56" i="3"/>
  <c r="H56" i="3"/>
  <c r="E56" i="3"/>
  <c r="D56" i="3"/>
  <c r="N55" i="3"/>
  <c r="J55" i="3"/>
  <c r="H55" i="3"/>
  <c r="G55" i="3"/>
  <c r="F55" i="3"/>
  <c r="E55" i="3"/>
  <c r="D55" i="3"/>
  <c r="F53" i="3"/>
  <c r="F52" i="3"/>
  <c r="F51" i="3"/>
  <c r="F50" i="3"/>
  <c r="F49" i="3"/>
  <c r="F48" i="3"/>
  <c r="J38" i="3"/>
  <c r="H38" i="3"/>
  <c r="E38" i="3"/>
  <c r="D38" i="3"/>
  <c r="N37" i="3"/>
  <c r="J37" i="3"/>
  <c r="H37" i="3"/>
  <c r="G37" i="3"/>
  <c r="F37" i="3"/>
  <c r="E37" i="3"/>
  <c r="D37" i="3"/>
  <c r="F35" i="3"/>
  <c r="F34" i="3"/>
  <c r="F33" i="3"/>
  <c r="F32" i="3"/>
  <c r="F31" i="3"/>
  <c r="F30" i="3"/>
  <c r="J20" i="3"/>
  <c r="H20" i="3"/>
  <c r="E20" i="3"/>
  <c r="D20" i="3"/>
  <c r="N19" i="3"/>
  <c r="J19" i="3"/>
  <c r="H19" i="3"/>
  <c r="G19" i="3"/>
  <c r="F19" i="3"/>
  <c r="E19" i="3"/>
  <c r="D19" i="3"/>
  <c r="F787" i="3" l="1"/>
  <c r="F767" i="3"/>
  <c r="F770" i="3"/>
  <c r="F766" i="3"/>
  <c r="F817" i="3"/>
  <c r="F765" i="3"/>
  <c r="F782" i="3"/>
  <c r="F803" i="3"/>
  <c r="F769" i="3"/>
  <c r="F764" i="3"/>
  <c r="F768" i="3"/>
  <c r="F778" i="3"/>
  <c r="F771" i="3" l="1"/>
  <c r="F772" i="3"/>
  <c r="F840" i="3" l="1"/>
</calcChain>
</file>

<file path=xl/sharedStrings.xml><?xml version="1.0" encoding="utf-8"?>
<sst xmlns="http://schemas.openxmlformats.org/spreadsheetml/2006/main" count="1322" uniqueCount="203">
  <si>
    <t>ПК РИК (вер.1.3.170718) тел./факс (495) 347-33-01</t>
  </si>
  <si>
    <t>Форма 4</t>
  </si>
  <si>
    <t xml:space="preserve">Стройка: </t>
  </si>
  <si>
    <t>Расчет тарифов</t>
  </si>
  <si>
    <t xml:space="preserve">Объект: </t>
  </si>
  <si>
    <t>ЛОКАЛЬНАЯ СМЕТА № 1</t>
  </si>
  <si>
    <t>(Локальный сметный расчет)</t>
  </si>
  <si>
    <t>Сметная стоимость:</t>
  </si>
  <si>
    <t>тыс. руб.</t>
  </si>
  <si>
    <t>монтажных работ:</t>
  </si>
  <si>
    <t>Hормативная трудоемкость:</t>
  </si>
  <si>
    <t>тыс.чел.ч</t>
  </si>
  <si>
    <t>Сметная заработная плата:</t>
  </si>
  <si>
    <t>Составлена в базисных ценах на 01.01.2000 по НБ: "ФЕР-2001 (эталонная база ФСНБ-2001) с доп. и изм. 9".</t>
  </si>
  <si>
    <t>№ поз</t>
  </si>
  <si>
    <t>Шифр и № позиции норматива, Наименование работ и затрат, Единица измерения</t>
  </si>
  <si>
    <t>Количе-ство</t>
  </si>
  <si>
    <t>Стоим. ед., руб.</t>
  </si>
  <si>
    <t>Общая стоимость, руб.</t>
  </si>
  <si>
    <t>Затр. труда рабочих, не зан. обсл. машин, чел-ч</t>
  </si>
  <si>
    <t>всего</t>
  </si>
  <si>
    <t>экс. маш.</t>
  </si>
  <si>
    <t>оплата труда осн. раб.</t>
  </si>
  <si>
    <t>обслуж. машины</t>
  </si>
  <si>
    <t>в т.ч. опл. труда мех.</t>
  </si>
  <si>
    <t>на ед.</t>
  </si>
  <si>
    <t>Глобальные начисления: Н3= 1.2, Н4= 1.2, Н5= 1.2</t>
  </si>
  <si>
    <t>1.</t>
  </si>
  <si>
    <t>sum</t>
  </si>
  <si>
    <t>IsZPR</t>
  </si>
  <si>
    <t>sum_b</t>
  </si>
  <si>
    <t>IsZPM</t>
  </si>
  <si>
    <t>Зарплата рабочих</t>
  </si>
  <si>
    <t>Эксплуатация машин</t>
  </si>
  <si>
    <t>в т.ч. зарплата машинистов</t>
  </si>
  <si>
    <t>Материалы</t>
  </si>
  <si>
    <t>в т.ч. Вспомогательные материалы от стоимости материалов</t>
  </si>
  <si>
    <t>в т.ч. Вспомогательные ненормируемые материалы</t>
  </si>
  <si>
    <t>NenormMatOtZPR</t>
  </si>
  <si>
    <t>IsMater</t>
  </si>
  <si>
    <t>в т.ч. Ненормированная з.п. рабочих</t>
  </si>
  <si>
    <t>в т.ч. Ненормированная стоимость эксплуатации машин</t>
  </si>
  <si>
    <t>в т.ч. Ненормированная оплата механизаторов</t>
  </si>
  <si>
    <t>Накладные расходы</t>
  </si>
  <si>
    <t>Nakl</t>
  </si>
  <si>
    <t>НР от ЗПР</t>
  </si>
  <si>
    <t>Nakl_ZPR</t>
  </si>
  <si>
    <t>НР от ЗПМ</t>
  </si>
  <si>
    <t>Nakl_ZPM</t>
  </si>
  <si>
    <t>Сметная прибыль</t>
  </si>
  <si>
    <t>Plan</t>
  </si>
  <si>
    <t>СП от ЗПР</t>
  </si>
  <si>
    <t>Plan_ZPR</t>
  </si>
  <si>
    <t>СП от ЗПМ</t>
  </si>
  <si>
    <t>Plan_ZPM</t>
  </si>
  <si>
    <t>2.</t>
  </si>
  <si>
    <t>Е33-04-016-01
(Приказ № 31/пр от 30.01.2014)
Развозка конструкций и материалов опор ВЛ 0,38-10 кВ по трассе одностоечных деревянных опор, опора</t>
  </si>
  <si>
    <t>3.</t>
  </si>
  <si>
    <t>Е33-04-016-03
(Приказ № 31/пр от 30.01.2014)
Развозка конструкций и материалов опор ВЛ 0,38-10 кВ по трассе А-образных деревянных опор, опора</t>
  </si>
  <si>
    <t>4.</t>
  </si>
  <si>
    <t>5.</t>
  </si>
  <si>
    <t>Е33-04-001-01
(Приказ № 31/пр от 30.01.2014)
Установка с помощью механизмов деревянных опор ВЛ 0,38; 6-10 кВ из пропитанных цельных стоек одностоечных, опора</t>
  </si>
  <si>
    <t>6.</t>
  </si>
  <si>
    <t>Е33-04-001-02
(Приказ № 31/пр от 30.01.2014)
Установка с помощью механизмов деревянных опор ВЛ 0,38; 6-10 кВ из пропитанных цельных стоек одностоечных с подкосом, опора</t>
  </si>
  <si>
    <t>7.</t>
  </si>
  <si>
    <t>Е33-04-001-03
(Приказ № 31/пр от 30.01.2014)
Установка с помощью механизмов деревянных опор ВЛ 0,38; 6-10 кВ из пропитанных цельных стоек А-образных угловых промежуточных, опора</t>
  </si>
  <si>
    <t>8.</t>
  </si>
  <si>
    <t>Е33-04-001-04
(Приказ № 31/пр от 30.01.2014)
Установка с помощью механизмов деревянных опор ВЛ 0,38; 6-10 кВ из пропитанных цельных стоек А-образных концевых, анкерных, опора</t>
  </si>
  <si>
    <t>9.</t>
  </si>
  <si>
    <t>10.</t>
  </si>
  <si>
    <t>Е33-04-011-01
(Приказ № 31/пр от 30.01.2014)
Подвеска проводов ВЛ 0,38 кВ на переходах через препятствия автомобильные дороги 2 и 3 категории с линиями связи ВЛ 0,38 кВ, переход</t>
  </si>
  <si>
    <t>11.</t>
  </si>
  <si>
    <t>12.</t>
  </si>
  <si>
    <t>13.</t>
  </si>
  <si>
    <t>Т03-21-02-100
(Приказ № 31/пр от 30.01.2014)
Перевозка грузов II класса автомобилями-самосвалами грузоподъемностью 10 т работающих вне карьера на расстояние до 100 км, т</t>
  </si>
  <si>
    <t>в т.ч. Накладные расходы</t>
  </si>
  <si>
    <t>в т.ч. Сметная прибыль</t>
  </si>
  <si>
    <t>14.</t>
  </si>
  <si>
    <t>15.</t>
  </si>
  <si>
    <t>Е33-03-004-01
(Приказ № 31/пр от 30.01.2014)
Забивка вертикальных заземлителей механизированная на глубину до 5 м, заземлитель</t>
  </si>
  <si>
    <t>16.</t>
  </si>
  <si>
    <t>17.</t>
  </si>
  <si>
    <t>18.</t>
  </si>
  <si>
    <t>19.</t>
  </si>
  <si>
    <t>20.</t>
  </si>
  <si>
    <t>21.</t>
  </si>
  <si>
    <t>22.</t>
  </si>
  <si>
    <t>С прайс.
Опора деревянная класса ММ 11 с полиэтиленовой крышкой и тремя оцинкованными гвоздями, шт.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</si>
  <si>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</si>
  <si>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</si>
  <si>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</si>
  <si>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</si>
  <si>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</si>
  <si>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</si>
  <si>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</si>
  <si>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</si>
  <si>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</si>
  <si>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</si>
  <si>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</si>
  <si>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</si>
  <si>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</si>
  <si>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</si>
  <si>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.    ИТОГО  ПО  СМЕТЕ</t>
  </si>
  <si>
    <t>СТОИМОСТЬ ОБОРУДОВАНИЯ -</t>
  </si>
  <si>
    <t>.   ЗАПАСНЫЕ ЧАСТИ -</t>
  </si>
  <si>
    <t>.   ТАРА И УПАКОВКА -</t>
  </si>
  <si>
    <t>.   ТРАНСПОРТНЫЕ РАСХОДЫ -</t>
  </si>
  <si>
    <t>.   КОМПЛЕКТАЦИЯ -</t>
  </si>
  <si>
    <t>.   НАЦЕНКА СНАБА -</t>
  </si>
  <si>
    <t>.   ЗАГОТОВИТЕЛЬНО-СКЛАДСКИЕ РАСХОДЫ -</t>
  </si>
  <si>
    <t>. ШЕФМОНТАЖ ПО ОБОРУДОВАНИЮ -</t>
  </si>
  <si>
    <t>. ШЕФМОНТАЖ -</t>
  </si>
  <si>
    <t>ВСЕГО, СТОИМОСТЬ ОБОРУДОВАНИЯ -</t>
  </si>
  <si>
    <t>СТОИМОСТЬ МОНТАЖНЫХ РАБОТ -</t>
  </si>
  <si>
    <t>.     В ТОМ ЧИСЛЕ:</t>
  </si>
  <si>
    <t>. ОТКЛОНЕНИЕ ПО ЗАРАБОТНОЙ ПЛАТЕ -</t>
  </si>
  <si>
    <t>. КОСВЕННЫЕ РАСХОДЫ -</t>
  </si>
  <si>
    <t>. МАТЕРИАЛЬНЫЕ РЕСУРСЫ НЕ УЧТЕННЫЕ В РАСЦЕНКАХ -</t>
  </si>
  <si>
    <t>.   СТОИМОСТЬ ВОЗВРАЩАЕМЫХ МАТЕРИАЛОВ -</t>
  </si>
  <si>
    <t>ВСЕГО, СТОИМОСТЬ МОНТАЖНЫХ РАБОТ -</t>
  </si>
  <si>
    <t>СТОИМОСТЬ ОБЩЕСТРОИТЕЛЬНЫХ РАБОТ -</t>
  </si>
  <si>
    <t>.       МАТЕРИАЛОВ -</t>
  </si>
  <si>
    <t>ВСЕГО, СТОИМОСТЬ ОБЩЕСТРОИТЕЛЬНЫХ РАБОТ -</t>
  </si>
  <si>
    <t>СТОИМОСТЬ МЕТАЛЛОМОНТАЖНЫХ РАБОТ -</t>
  </si>
  <si>
    <t>.   НАКЛАДНЫЕ РАСХОДЫ -</t>
  </si>
  <si>
    <t>.   СМЕТНАЯ ПРИБЫЛЬ -</t>
  </si>
  <si>
    <t>ВСЕГО, СТОИМОСТЬ МЕТАЛЛОМОНТАЖНЫХ РАБОТ -</t>
  </si>
  <si>
    <t>СТОИМОСТЬ САНТЕХНИЧЕСКИХ РАБОТ -</t>
  </si>
  <si>
    <t>. СДАЧА И ИСПЫТАНИЕ -</t>
  </si>
  <si>
    <t>ВСЕГО, СТОИМОСТЬ САНТЕХНИЧЕСКИХ РАБОТ -</t>
  </si>
  <si>
    <t>СТОИМОСТЬ БУРО-ВЗРЫВНЫХ РАБОТ -</t>
  </si>
  <si>
    <t>ВСЕГО, СТОИМОСТЬ БУРО-ВЗРЫВНЫХ РАБОТ -</t>
  </si>
  <si>
    <t>СТОИМОСТЬ ГОРНОПРОХОДЧЕСКИХ РАБОТ -</t>
  </si>
  <si>
    <t>ВСЕГО, СТОИМОСТЬ ГОРНОПРОХОДЧЕСКИХ РАБОТ -</t>
  </si>
  <si>
    <t>СТОИМОСТЬ РЕСТАВРАЦИОННЫХ РАБОТ -</t>
  </si>
  <si>
    <t>ВСЕГО, СТОИМОСТЬ РЕСТАВРАЦИОННЫХ РАБОТ -</t>
  </si>
  <si>
    <t>СТОИМОСТЬ ПЕРЕВОЗКИ ГРУЗОВ -</t>
  </si>
  <si>
    <t>ВСЕГО, СТОИМОСТЬ ПЕРЕВОЗКИ ГРУЗОВ -</t>
  </si>
  <si>
    <t>СТОИМОСТЬ ПУСКОНАЛАДОЧНЫХ РАБОТ -</t>
  </si>
  <si>
    <t>ВСЕГО, СТОИМОСТЬ ПУСКОНАЛАДОЧНЫХ РАБОТ -</t>
  </si>
  <si>
    <t>СТОИМОСТЬ ПРОЧИХ РАБОТ (с НР и СП) -</t>
  </si>
  <si>
    <t>ВСЕГО, СТОИМОСТЬ ПРОЧИХ РАБОТ (с НР и СП) -</t>
  </si>
  <si>
    <t>ВСЕГО, СТОИМОСТЬ ПРОЧИХ РАБОТ (без НР и СП) -</t>
  </si>
  <si>
    <t>. ВСЕГО  ПО  СМЕТЕ</t>
  </si>
  <si>
    <t>ВСЕГО СТОИМОСТЬ ВОЗВРАЩАЕМЫХ МАТЕРИАЛОВ -</t>
  </si>
  <si>
    <t>ВСЕГО НАКЛАДНЫЕ РАСХОДЫ</t>
  </si>
  <si>
    <t>ВСЕГО СМЕТНАЯ ПРИБЫЛЬ</t>
  </si>
  <si>
    <t>в т.ч. Вспомогательные материалы от ОЗП</t>
  </si>
  <si>
    <t>Оплата основных рабочих</t>
  </si>
  <si>
    <t>Оплата механизаторов</t>
  </si>
  <si>
    <t>Сметная заработная плата</t>
  </si>
  <si>
    <t>Трудозатраты осн. рабочих</t>
  </si>
  <si>
    <t>Трудозатраты механизаторов</t>
  </si>
  <si>
    <t>Нормативная трудоемкость</t>
  </si>
  <si>
    <t>Составил:</t>
  </si>
  <si>
    <t>(должность, подпись, Ф.И.О)</t>
  </si>
  <si>
    <t>Проверил:</t>
  </si>
  <si>
    <t>Строительство ВЛЗ 10 кВ</t>
  </si>
  <si>
    <t>&lt; 2017 * 13 * 1 &gt;</t>
  </si>
  <si>
    <t>на Строительство ВЛЗ 10 кВ</t>
  </si>
  <si>
    <t>Т01-01-01-045
(Приказ № 31/пр от 30.01.2014)
Погрузка при автомобильных перевозках прочих материалов, деталей (с использованием погрузчика), т</t>
  </si>
  <si>
    <t>Т01-01-02-045
(Приказ № 31/пр от 30.01.2014)
Разгрузка при автомобильных перевозках прочих материалов, деталей (с использованием погрузчика), т</t>
  </si>
  <si>
    <t>Е33-04-016-05
(Приказ № 31/пр от 30.01.2014)
Развозка конструкций и материалов опор ВЛ 0,38-10 кВ по трассе материалов оснастки одностоечных опор, опора</t>
  </si>
  <si>
    <t>Е33-04-016-06
(Приказ № 31/пр от 30.01.2014)
Развозка конструкций и материалов опор ВЛ 0,38-10 кВ по трассе материалов оснастки сложных опор, опора</t>
  </si>
  <si>
    <t>С110-0004
(Приказ № 31/пр от 30.01.2014)
Болты нестандартные для конструкций связи с гайками и шайбами, длиной до 600 мм, т</t>
  </si>
  <si>
    <t>Е33-04-009-02
(Приказ № 31/пр от 30.01.2014)
Подвеска проводов ВЛ 6-10 кВ в ненаселенной местности сечением свыше 35 мм2 с помощью механизмов, км линии (3 провода) при 10 опорах</t>
  </si>
  <si>
    <t>Е33-04-011-02
(Приказ № 31/пр от 30.01.2014)
Подвеска проводов ВЛ 0,38 кВ на переходах через препятствия автомобильные дороги 3 категории с односторонней линией связи ВЛ 0,38 кВ, переход</t>
  </si>
  <si>
    <t>Е33-04-030-01
(Приказ № 31/пр от 30.01.2014)
Установка разрядников с помощью механизмов, компл.</t>
  </si>
  <si>
    <t>Е33-04-030-03
(Приказ № 31/пр от 30.01.2014)
Установка разъединителей с помощью механизмов, компл.</t>
  </si>
  <si>
    <t>С101-1617
(Приказ № 31/пр от 30.01.2014)
Сталь круглая углеродистая обыкновенного качества марки ВСт3пс5-1 диаметром 12 мм, т</t>
  </si>
  <si>
    <t>Ц08-02-472-09
(Приказ № 31/пр от 30.01.2014)
Проводник заземляющий открыто по строительным основаниям из круглой стали диаметром 12 мм, шт.</t>
  </si>
  <si>
    <t>С101-1619
(Приказ № 31/пр от 30.01.2014)
Сталь круглая углеродистая обыкновенного качества марки ВСт3пс5-1 диаметром 18 мм, т</t>
  </si>
  <si>
    <t>Е33-03-003-05
(Приказ № 31/пр от 30.01.2014)
Устройство заземлителя контурного в грунтах 1-4 групп, 100 м заземляющих устройств</t>
  </si>
  <si>
    <t>С прайс.
СИП-3 (1х95), км</t>
  </si>
  <si>
    <t>С прайс.
Траверса SH151 одноцепная промежуточная с горизонтальным расположением фаз, оцинкованная способом горячего цинкования с толщиной слоя 80-125мкм по ГОСТ 9.307-89, изготовленная из металла марки Ст09Г2С ГОСТ 27772-88, шт.</t>
  </si>
  <si>
    <t>С прайс.
Длинно-искровой разрядник петлевой (PDR 10), шт.</t>
  </si>
  <si>
    <t>С прайс.
Вынос под линейный разъединитель универсальный ВМУ-1 (рабочий чертеж 1.13-КМ-ЮЭС), шт.</t>
  </si>
  <si>
    <t>С прайс.
Разъединитель РЛК.1А-10.IV/400 УХЛ1 с приводом ПР-01-7 УХЛ1  с КМЧ, компл.</t>
  </si>
  <si>
    <t>С прайс.
Изолятор фарфоровый SDI37, шт.</t>
  </si>
  <si>
    <t>С прайс.
Изолятор ЛК-70/10 натяжной, шт.</t>
  </si>
  <si>
    <t>С прайс.
Зажим НБ 60/5,6-16, шт.</t>
  </si>
  <si>
    <t>С прайс.
Зажим ОАЗ-2 ответвительный прокалывающий, шт.</t>
  </si>
  <si>
    <t>С прайс.
Ушко однолапчатое У1-7-16, шт.</t>
  </si>
  <si>
    <t>С прайс.
Кронштейн КР-1, шт.</t>
  </si>
  <si>
    <t>С прайс.
Упор У52 подкоса (10,6кг), шт.</t>
  </si>
  <si>
    <t>С прайс.
Вязка спиральная SO 70, компл.</t>
  </si>
  <si>
    <t>37.</t>
  </si>
  <si>
    <t>С прайс.
Крепление КП53-М провода (серьга СР-7-16, петля), шт.</t>
  </si>
  <si>
    <t>38.</t>
  </si>
  <si>
    <t>С прайс.
Крепление КП52-М провода (болт заварной М16х375, серьга СР-7-16, гайка, шайба 60х60х6), шт.</t>
  </si>
  <si>
    <t>39.</t>
  </si>
  <si>
    <t>С прайс.
Устройство для защиты ВЛЗ от электрической дуги и для наложения защитного заземления типа CE 3, шт.</t>
  </si>
  <si>
    <t>40.</t>
  </si>
  <si>
    <t>С прайс.
Кожух защитный КЗ-02, шт.</t>
  </si>
  <si>
    <t>41.</t>
  </si>
  <si>
    <t>С прайс.
Оголовок ОГд-1, шт.</t>
  </si>
  <si>
    <t>.   НАКЛАДНЫЕ РАСХОДЫ - (%=100 - по стр. 20)</t>
  </si>
  <si>
    <t>.   СМЕТНАЯ ПРИБЫЛЬ - (%=65 - по стр. 20)</t>
  </si>
  <si>
    <t>.   НАКЛАДНЫЕ РАСХОДЫ - (%=113 - по стр. 4-11, 13-18, 22)</t>
  </si>
  <si>
    <t>.   СМЕТНАЯ ПРИБЫЛЬ - (%=60 - по стр. 4-11, 13-18, 22)</t>
  </si>
  <si>
    <t>.   В Т.Ч. НАКЛАДНЫЕ РАСХОДЫ - (%=100 - по стр. 1, 2)</t>
  </si>
  <si>
    <t>.   В Т.Ч. СМЕТНАЯ ПРИБЫЛЬ - (%=60 - по стр. 1, 2)</t>
  </si>
  <si>
    <t>на Строительство ВЛЗ 10 кВ 1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</si>
</sst>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5" formatCode="General;\-General;"/>
    <numFmt numFmtId="166" formatCode="##0"/>
    <numFmt numFmtId="167" formatCode="#,##0.00;\-#,##0.00;"/>
    <numFmt numFmtId="168" formatCode="#,##0.##;\-#,##0.##;#\ ##"/>
    <numFmt numFmtId="169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8"/>
      <name val="Verdana"/>
      <charset val="204"/>
    </font>
    <font>
      <sz val="8"/>
      <color indexed="8"/>
      <name val="Verdana"/>
      <charset val="204"/>
    </font>
    <font>
      <b/>
      <sz val="8"/>
      <name val="Verdana"/>
      <charset val="204"/>
    </font>
    <font>
      <u/>
      <sz val="8"/>
      <name val="Verdana"/>
      <charset val="204"/>
    </font>
    <font>
      <i/>
      <sz val="8"/>
      <name val="Verdana"/>
      <charset val="204"/>
    </font>
    <font>
      <sz val="8"/>
      <color indexed="9"/>
      <name val="Verdana"/>
      <charset val="204"/>
    </font>
    <font>
      <b/>
      <u/>
      <sz val="8"/>
      <name val="Verdana"/>
      <charset val="204"/>
    </font>
    <font>
      <sz val="1"/>
      <name val="Verdana"/>
      <charset val="204"/>
    </font>
    <font>
      <sz val="8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top"/>
      <protection locked="0"/>
    </xf>
  </cellStyleXfs>
  <cellXfs count="45">
    <xf numFmtId="0" fontId="0" fillId="0" borderId="0" xfId="0"/>
    <xf numFmtId="49" fontId="2" fillId="0" borderId="0" xfId="1" applyNumberFormat="1" applyFont="1" applyAlignment="1">
      <alignment horizontal="left" vertical="top"/>
      <protection locked="0"/>
    </xf>
    <xf numFmtId="49" fontId="2" fillId="0" borderId="0" xfId="1" applyNumberFormat="1" applyFont="1" applyAlignment="1">
      <alignment horizontal="right" vertical="top"/>
      <protection locked="0"/>
    </xf>
    <xf numFmtId="49" fontId="1" fillId="0" borderId="0" xfId="1" applyNumberFormat="1" applyFont="1" applyAlignment="1">
      <alignment horizontal="right" vertical="top"/>
      <protection locked="0"/>
    </xf>
    <xf numFmtId="49" fontId="3" fillId="0" borderId="0" xfId="1" applyNumberFormat="1" applyFont="1" applyAlignment="1">
      <alignment horizontal="left" vertical="top"/>
      <protection locked="0"/>
    </xf>
    <xf numFmtId="49" fontId="1" fillId="0" borderId="4" xfId="1" applyNumberFormat="1" applyFont="1" applyBorder="1" applyAlignment="1">
      <alignment horizontal="center" vertical="center" wrapText="1"/>
      <protection locked="0"/>
    </xf>
    <xf numFmtId="166" fontId="1" fillId="0" borderId="9" xfId="1" applyNumberFormat="1" applyFont="1" applyBorder="1" applyAlignment="1">
      <alignment horizontal="center" vertical="top" wrapText="1"/>
      <protection locked="0"/>
    </xf>
    <xf numFmtId="49" fontId="1" fillId="0" borderId="0" xfId="1" applyNumberFormat="1" applyFont="1" applyAlignment="1">
      <alignment horizontal="right" vertical="top" wrapText="1"/>
      <protection locked="0"/>
    </xf>
    <xf numFmtId="165" fontId="1" fillId="0" borderId="0" xfId="1" applyNumberFormat="1" applyFont="1" applyAlignment="1">
      <alignment horizontal="right" vertical="top" wrapText="1"/>
      <protection locked="0"/>
    </xf>
    <xf numFmtId="167" fontId="4" fillId="0" borderId="0" xfId="1" applyNumberFormat="1" applyFont="1" applyAlignment="1">
      <alignment horizontal="right" vertical="top" wrapText="1"/>
      <protection locked="0"/>
    </xf>
    <xf numFmtId="165" fontId="4" fillId="0" borderId="0" xfId="1" applyNumberFormat="1" applyFont="1" applyAlignment="1">
      <alignment horizontal="right" vertical="top" wrapText="1"/>
      <protection locked="0"/>
    </xf>
    <xf numFmtId="167" fontId="1" fillId="0" borderId="0" xfId="1" applyNumberFormat="1" applyFont="1" applyAlignment="1">
      <alignment horizontal="right" vertical="top" wrapText="1"/>
      <protection locked="0"/>
    </xf>
    <xf numFmtId="49" fontId="5" fillId="0" borderId="0" xfId="1" applyNumberFormat="1" applyFont="1" applyAlignment="1">
      <alignment horizontal="left" vertical="top" wrapText="1"/>
      <protection locked="0"/>
    </xf>
    <xf numFmtId="165" fontId="6" fillId="0" borderId="0" xfId="1" applyNumberFormat="1" applyFont="1" applyAlignment="1">
      <alignment horizontal="right" vertical="top" wrapText="1"/>
      <protection locked="0"/>
    </xf>
    <xf numFmtId="49" fontId="1" fillId="0" borderId="0" xfId="1" applyNumberFormat="1" applyFont="1" applyAlignment="1">
      <alignment horizontal="left" vertical="top" wrapText="1"/>
      <protection locked="0"/>
    </xf>
    <xf numFmtId="165" fontId="1" fillId="0" borderId="10" xfId="1" applyNumberFormat="1" applyFont="1" applyBorder="1" applyAlignment="1">
      <alignment horizontal="right" vertical="top" wrapText="1"/>
      <protection locked="0"/>
    </xf>
    <xf numFmtId="49" fontId="3" fillId="0" borderId="0" xfId="1" applyNumberFormat="1" applyFont="1" applyAlignment="1">
      <alignment horizontal="right" vertical="top"/>
      <protection locked="0"/>
    </xf>
    <xf numFmtId="0" fontId="3" fillId="0" borderId="0" xfId="1" applyNumberFormat="1" applyFont="1" applyAlignment="1">
      <alignment horizontal="left" vertical="top" wrapText="1"/>
      <protection locked="0"/>
    </xf>
    <xf numFmtId="167" fontId="7" fillId="0" borderId="0" xfId="1" applyNumberFormat="1" applyFont="1" applyAlignment="1">
      <alignment horizontal="right" vertical="top"/>
      <protection locked="0"/>
    </xf>
    <xf numFmtId="165" fontId="7" fillId="0" borderId="0" xfId="1" applyNumberFormat="1" applyFont="1" applyAlignment="1">
      <alignment horizontal="right" vertical="top"/>
      <protection locked="0"/>
    </xf>
    <xf numFmtId="167" fontId="3" fillId="0" borderId="0" xfId="1" applyNumberFormat="1" applyFont="1" applyAlignment="1">
      <alignment horizontal="right" vertical="top"/>
      <protection locked="0"/>
    </xf>
    <xf numFmtId="165" fontId="3" fillId="0" borderId="0" xfId="1" applyNumberFormat="1" applyFont="1" applyAlignment="1">
      <alignment horizontal="right" vertical="top"/>
      <protection locked="0"/>
    </xf>
    <xf numFmtId="168" fontId="3" fillId="0" borderId="0" xfId="1" applyNumberFormat="1" applyFont="1" applyAlignment="1">
      <alignment horizontal="right" vertical="top"/>
      <protection locked="0"/>
    </xf>
    <xf numFmtId="165" fontId="3" fillId="0" borderId="0" xfId="1" applyNumberFormat="1" applyFont="1" applyAlignment="1">
      <alignment horizontal="right" vertical="top" wrapText="1"/>
      <protection locked="0"/>
    </xf>
    <xf numFmtId="165" fontId="8" fillId="0" borderId="0" xfId="1" applyNumberFormat="1" applyFont="1" applyAlignment="1">
      <alignment horizontal="right" vertical="top" wrapText="1"/>
      <protection locked="0"/>
    </xf>
    <xf numFmtId="49" fontId="1" fillId="0" borderId="0" xfId="1" applyNumberFormat="1" applyFont="1" applyAlignment="1">
      <alignment horizontal="left" vertical="top" wrapText="1"/>
      <protection locked="0"/>
    </xf>
    <xf numFmtId="49" fontId="3" fillId="0" borderId="0" xfId="1" applyNumberFormat="1" applyFont="1" applyAlignment="1">
      <alignment horizontal="center" vertical="top" wrapText="1"/>
      <protection locked="0"/>
    </xf>
    <xf numFmtId="49" fontId="1" fillId="0" borderId="0" xfId="1" applyNumberFormat="1" applyFont="1" applyAlignment="1">
      <alignment horizontal="center" vertical="top" wrapText="1"/>
      <protection locked="0"/>
    </xf>
    <xf numFmtId="49" fontId="1" fillId="0" borderId="0" xfId="1" applyNumberFormat="1" applyFont="1" applyAlignment="1">
      <alignment horizontal="left" vertical="top"/>
      <protection locked="0"/>
    </xf>
    <xf numFmtId="49" fontId="1" fillId="0" borderId="2" xfId="1" applyNumberFormat="1" applyFont="1" applyBorder="1" applyAlignment="1">
      <alignment horizontal="center" vertical="center" wrapText="1"/>
      <protection locked="0"/>
    </xf>
    <xf numFmtId="49" fontId="1" fillId="0" borderId="5" xfId="1" applyNumberFormat="1" applyFont="1" applyBorder="1" applyAlignment="1">
      <alignment horizontal="center" vertical="center" wrapText="1"/>
      <protection locked="0"/>
    </xf>
    <xf numFmtId="49" fontId="1" fillId="0" borderId="3" xfId="1" applyNumberFormat="1" applyFont="1" applyBorder="1" applyAlignment="1">
      <alignment horizontal="center" vertical="center" wrapText="1"/>
      <protection locked="0"/>
    </xf>
    <xf numFmtId="49" fontId="1" fillId="0" borderId="6" xfId="1" applyNumberFormat="1" applyFont="1" applyBorder="1" applyAlignment="1">
      <alignment horizontal="center" vertical="center" wrapText="1"/>
      <protection locked="0"/>
    </xf>
    <xf numFmtId="49" fontId="1" fillId="0" borderId="7" xfId="1" applyNumberFormat="1" applyFont="1" applyBorder="1" applyAlignment="1">
      <alignment horizontal="center" vertical="center" wrapText="1"/>
      <protection locked="0"/>
    </xf>
    <xf numFmtId="49" fontId="1" fillId="0" borderId="8" xfId="1" applyNumberFormat="1" applyFont="1" applyBorder="1" applyAlignment="1">
      <alignment horizontal="center" vertical="center" wrapText="1"/>
      <protection locked="0"/>
    </xf>
    <xf numFmtId="167" fontId="1" fillId="0" borderId="0" xfId="1" applyNumberFormat="1" applyFont="1" applyAlignment="1">
      <alignment horizontal="right" vertical="top" wrapText="1"/>
      <protection locked="0"/>
    </xf>
    <xf numFmtId="49" fontId="1" fillId="0" borderId="0" xfId="1" applyNumberFormat="1" applyFont="1" applyAlignment="1">
      <alignment horizontal="right" vertical="top" wrapText="1"/>
      <protection locked="0"/>
    </xf>
    <xf numFmtId="165" fontId="1" fillId="0" borderId="0" xfId="1" applyNumberFormat="1" applyFont="1" applyAlignment="1">
      <alignment horizontal="right" vertical="top" wrapText="1"/>
      <protection locked="0"/>
    </xf>
    <xf numFmtId="165" fontId="3" fillId="0" borderId="0" xfId="1" applyNumberFormat="1" applyFont="1" applyAlignment="1">
      <alignment horizontal="right" vertical="top" wrapText="1"/>
      <protection locked="0"/>
    </xf>
    <xf numFmtId="167" fontId="3" fillId="0" borderId="0" xfId="1" applyNumberFormat="1" applyFont="1" applyAlignment="1">
      <alignment horizontal="right" vertical="top"/>
      <protection locked="0"/>
    </xf>
    <xf numFmtId="168" fontId="3" fillId="0" borderId="0" xfId="1" applyNumberFormat="1" applyFont="1" applyAlignment="1">
      <alignment horizontal="right" vertical="top"/>
      <protection locked="0"/>
    </xf>
    <xf numFmtId="49" fontId="1" fillId="0" borderId="1" xfId="1" applyNumberFormat="1" applyFont="1" applyBorder="1" applyAlignment="1">
      <alignment horizontal="left" vertical="top"/>
      <protection locked="0"/>
    </xf>
    <xf numFmtId="49" fontId="5" fillId="0" borderId="0" xfId="1" applyNumberFormat="1" applyFont="1" applyAlignment="1">
      <alignment horizontal="center" vertical="top"/>
      <protection locked="0"/>
    </xf>
    <xf numFmtId="49" fontId="9" fillId="0" borderId="0" xfId="1" applyNumberFormat="1" applyFont="1" applyAlignment="1">
      <alignment horizontal="center" vertical="top" wrapText="1"/>
      <protection locked="0"/>
    </xf>
    <xf numFmtId="169" fontId="3" fillId="0" borderId="0" xfId="1" applyNumberFormat="1" applyFont="1" applyAlignment="1">
      <alignment horizontal="right" vertical="top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IK2089\SM_R\WR\TmpForms\Forma4_23731ac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4"/>
      <sheetName val="Базовые цены за единицу без нач"/>
      <sheetName val="Базовые цены за единицу"/>
      <sheetName val="Базовые цены с учетом расхода"/>
      <sheetName val="Начисления"/>
      <sheetName val="Определители"/>
      <sheetName val="Базовые концовки"/>
    </sheetNames>
    <sheetDataSet>
      <sheetData sheetId="0"/>
      <sheetData sheetId="1"/>
      <sheetData sheetId="2">
        <row r="6">
          <cell r="B6">
            <v>21.54</v>
          </cell>
          <cell r="C6">
            <v>2.7</v>
          </cell>
          <cell r="D6">
            <v>12.31</v>
          </cell>
          <cell r="E6">
            <v>1.38</v>
          </cell>
        </row>
        <row r="7">
          <cell r="B7">
            <v>17.3</v>
          </cell>
          <cell r="C7">
            <v>1.07</v>
          </cell>
          <cell r="D7">
            <v>12.31</v>
          </cell>
          <cell r="E7">
            <v>1.38</v>
          </cell>
        </row>
        <row r="8">
          <cell r="B8">
            <v>66.13</v>
          </cell>
          <cell r="C8">
            <v>0</v>
          </cell>
          <cell r="D8">
            <v>66.13</v>
          </cell>
          <cell r="E8">
            <v>0</v>
          </cell>
        </row>
        <row r="9">
          <cell r="B9">
            <v>12.34</v>
          </cell>
          <cell r="C9">
            <v>1.96</v>
          </cell>
          <cell r="D9">
            <v>10.38</v>
          </cell>
          <cell r="E9">
            <v>1.79</v>
          </cell>
        </row>
        <row r="10">
          <cell r="B10">
            <v>76.599999999999994</v>
          </cell>
          <cell r="C10">
            <v>5.69</v>
          </cell>
          <cell r="D10">
            <v>70.91</v>
          </cell>
          <cell r="E10">
            <v>10.039999999999999</v>
          </cell>
        </row>
        <row r="11">
          <cell r="B11">
            <v>15.66</v>
          </cell>
          <cell r="C11">
            <v>2.4500000000000002</v>
          </cell>
          <cell r="D11">
            <v>13.21</v>
          </cell>
          <cell r="E11">
            <v>2.27</v>
          </cell>
        </row>
        <row r="12">
          <cell r="B12">
            <v>18.04</v>
          </cell>
          <cell r="C12">
            <v>2.94</v>
          </cell>
          <cell r="D12">
            <v>15.1</v>
          </cell>
          <cell r="E12">
            <v>2.59</v>
          </cell>
        </row>
        <row r="13">
          <cell r="B13">
            <v>243.34</v>
          </cell>
          <cell r="C13">
            <v>33.71</v>
          </cell>
          <cell r="D13">
            <v>146.41</v>
          </cell>
          <cell r="E13">
            <v>10.86</v>
          </cell>
        </row>
        <row r="14">
          <cell r="B14">
            <v>428.11</v>
          </cell>
          <cell r="C14">
            <v>67.09</v>
          </cell>
          <cell r="D14">
            <v>297.8</v>
          </cell>
          <cell r="E14">
            <v>22.13</v>
          </cell>
        </row>
        <row r="15">
          <cell r="B15">
            <v>550.30999999999995</v>
          </cell>
          <cell r="C15">
            <v>119.29</v>
          </cell>
          <cell r="D15">
            <v>367.8</v>
          </cell>
          <cell r="E15">
            <v>25.9</v>
          </cell>
        </row>
        <row r="16">
          <cell r="B16">
            <v>601.29</v>
          </cell>
          <cell r="C16">
            <v>153.53</v>
          </cell>
          <cell r="D16">
            <v>384.54</v>
          </cell>
          <cell r="E16">
            <v>25.9</v>
          </cell>
        </row>
        <row r="17">
          <cell r="B17">
            <v>38792.71</v>
          </cell>
          <cell r="C17">
            <v>0</v>
          </cell>
          <cell r="D17">
            <v>0</v>
          </cell>
          <cell r="E17">
            <v>0</v>
          </cell>
        </row>
        <row r="18">
          <cell r="B18">
            <v>2493.9299999999998</v>
          </cell>
          <cell r="C18">
            <v>545.58000000000004</v>
          </cell>
          <cell r="D18">
            <v>1587.29</v>
          </cell>
          <cell r="E18">
            <v>202.46</v>
          </cell>
        </row>
        <row r="19">
          <cell r="B19">
            <v>117.09</v>
          </cell>
          <cell r="C19">
            <v>79.430000000000007</v>
          </cell>
          <cell r="D19">
            <v>37.659999999999997</v>
          </cell>
          <cell r="E19">
            <v>0</v>
          </cell>
        </row>
        <row r="20">
          <cell r="B20">
            <v>155.74</v>
          </cell>
          <cell r="C20">
            <v>105.53</v>
          </cell>
          <cell r="D20">
            <v>50.21</v>
          </cell>
          <cell r="E20">
            <v>0</v>
          </cell>
        </row>
        <row r="21">
          <cell r="B21">
            <v>167.25</v>
          </cell>
          <cell r="C21">
            <v>45.61</v>
          </cell>
          <cell r="D21">
            <v>118.72</v>
          </cell>
          <cell r="E21">
            <v>11.71</v>
          </cell>
        </row>
        <row r="22">
          <cell r="B22">
            <v>231.48</v>
          </cell>
          <cell r="C22">
            <v>97.67</v>
          </cell>
          <cell r="D22">
            <v>131.58000000000001</v>
          </cell>
          <cell r="E22">
            <v>10.69</v>
          </cell>
        </row>
        <row r="23">
          <cell r="B23">
            <v>176.85</v>
          </cell>
          <cell r="C23">
            <v>8.2200000000000006</v>
          </cell>
          <cell r="D23">
            <v>135.78</v>
          </cell>
          <cell r="E23">
            <v>7.37</v>
          </cell>
        </row>
        <row r="24">
          <cell r="B24">
            <v>5230.01</v>
          </cell>
          <cell r="C24">
            <v>0</v>
          </cell>
          <cell r="D24">
            <v>0</v>
          </cell>
          <cell r="E24">
            <v>0</v>
          </cell>
        </row>
        <row r="25">
          <cell r="B25">
            <v>428.7</v>
          </cell>
          <cell r="C25">
            <v>240.26</v>
          </cell>
          <cell r="D25">
            <v>83.23</v>
          </cell>
          <cell r="E25">
            <v>3.08</v>
          </cell>
        </row>
        <row r="26">
          <cell r="B26">
            <v>5230.01</v>
          </cell>
          <cell r="C26">
            <v>0</v>
          </cell>
          <cell r="D26">
            <v>0</v>
          </cell>
          <cell r="E26">
            <v>0</v>
          </cell>
        </row>
        <row r="27">
          <cell r="B27">
            <v>1020.43</v>
          </cell>
          <cell r="C27">
            <v>141.53</v>
          </cell>
          <cell r="D27">
            <v>287.95</v>
          </cell>
          <cell r="E27">
            <v>0</v>
          </cell>
        </row>
        <row r="28">
          <cell r="B28">
            <v>2239.56</v>
          </cell>
          <cell r="C28">
            <v>0</v>
          </cell>
          <cell r="D28">
            <v>0</v>
          </cell>
          <cell r="E28">
            <v>0</v>
          </cell>
        </row>
        <row r="29">
          <cell r="B29">
            <v>30282.74</v>
          </cell>
          <cell r="C29">
            <v>0</v>
          </cell>
          <cell r="D29">
            <v>0</v>
          </cell>
          <cell r="E29">
            <v>0</v>
          </cell>
        </row>
        <row r="30">
          <cell r="B30">
            <v>1586.95</v>
          </cell>
          <cell r="C30">
            <v>0</v>
          </cell>
          <cell r="D30">
            <v>0</v>
          </cell>
          <cell r="E30">
            <v>0</v>
          </cell>
        </row>
        <row r="31">
          <cell r="B31">
            <v>1179.8499999999999</v>
          </cell>
          <cell r="C31">
            <v>0</v>
          </cell>
          <cell r="D31">
            <v>0</v>
          </cell>
          <cell r="E31">
            <v>0</v>
          </cell>
        </row>
        <row r="32">
          <cell r="B32">
            <v>1469.95</v>
          </cell>
          <cell r="C32">
            <v>0</v>
          </cell>
          <cell r="D32">
            <v>0</v>
          </cell>
          <cell r="E32">
            <v>0</v>
          </cell>
        </row>
        <row r="33">
          <cell r="B33">
            <v>6316.93</v>
          </cell>
          <cell r="C33">
            <v>0</v>
          </cell>
          <cell r="D33">
            <v>0</v>
          </cell>
          <cell r="E33">
            <v>0</v>
          </cell>
        </row>
        <row r="34">
          <cell r="B34">
            <v>439.12</v>
          </cell>
          <cell r="C34">
            <v>0</v>
          </cell>
          <cell r="D34">
            <v>0</v>
          </cell>
          <cell r="E34">
            <v>0</v>
          </cell>
        </row>
        <row r="35">
          <cell r="B35">
            <v>175.39</v>
          </cell>
          <cell r="C35">
            <v>0</v>
          </cell>
          <cell r="D35">
            <v>0</v>
          </cell>
          <cell r="E35">
            <v>0</v>
          </cell>
        </row>
        <row r="36">
          <cell r="B36">
            <v>114.61</v>
          </cell>
          <cell r="C36">
            <v>0</v>
          </cell>
          <cell r="D36">
            <v>0</v>
          </cell>
          <cell r="E36">
            <v>0</v>
          </cell>
        </row>
        <row r="37">
          <cell r="B37">
            <v>48.76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23.49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21.45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202.06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239.74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59.57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59.57</v>
          </cell>
          <cell r="C43">
            <v>0</v>
          </cell>
          <cell r="D43">
            <v>0</v>
          </cell>
          <cell r="E43">
            <v>0</v>
          </cell>
        </row>
        <row r="44">
          <cell r="B44">
            <v>159.47999999999999</v>
          </cell>
          <cell r="C44">
            <v>0</v>
          </cell>
          <cell r="D44">
            <v>0</v>
          </cell>
          <cell r="E44">
            <v>0</v>
          </cell>
        </row>
        <row r="45">
          <cell r="B45">
            <v>10.89</v>
          </cell>
          <cell r="C45">
            <v>0</v>
          </cell>
          <cell r="D45">
            <v>0</v>
          </cell>
          <cell r="E45">
            <v>0</v>
          </cell>
        </row>
        <row r="46">
          <cell r="B46">
            <v>131.97</v>
          </cell>
          <cell r="C46">
            <v>0</v>
          </cell>
          <cell r="D46">
            <v>0</v>
          </cell>
          <cell r="E46">
            <v>0</v>
          </cell>
        </row>
      </sheetData>
      <sheetData sheetId="3">
        <row r="6">
          <cell r="B6">
            <v>368.34</v>
          </cell>
          <cell r="C6">
            <v>46.17</v>
          </cell>
          <cell r="D6">
            <v>210.5</v>
          </cell>
          <cell r="E6">
            <v>23.6</v>
          </cell>
          <cell r="F6">
            <v>0</v>
          </cell>
          <cell r="I6">
            <v>5.9302799999999998</v>
          </cell>
          <cell r="K6">
            <v>2.33928</v>
          </cell>
          <cell r="P6">
            <v>46.17</v>
          </cell>
          <cell r="Q6">
            <v>23.6</v>
          </cell>
          <cell r="R6">
            <v>27.7</v>
          </cell>
          <cell r="S6">
            <v>14.19</v>
          </cell>
          <cell r="AF6">
            <v>69.77</v>
          </cell>
          <cell r="AG6">
            <v>41.9</v>
          </cell>
        </row>
        <row r="7">
          <cell r="B7">
            <v>295.83999999999997</v>
          </cell>
          <cell r="C7">
            <v>18.3</v>
          </cell>
          <cell r="D7">
            <v>210.5</v>
          </cell>
          <cell r="E7">
            <v>23.6</v>
          </cell>
          <cell r="F7">
            <v>0</v>
          </cell>
          <cell r="I7">
            <v>2.33928</v>
          </cell>
          <cell r="K7">
            <v>2.33928</v>
          </cell>
          <cell r="P7">
            <v>18.3</v>
          </cell>
          <cell r="Q7">
            <v>23.6</v>
          </cell>
          <cell r="R7">
            <v>10.94</v>
          </cell>
          <cell r="S7">
            <v>14.19</v>
          </cell>
          <cell r="AF7">
            <v>41.9</v>
          </cell>
          <cell r="AG7">
            <v>25.14</v>
          </cell>
        </row>
        <row r="8">
          <cell r="B8">
            <v>1130.82</v>
          </cell>
          <cell r="C8">
            <v>0</v>
          </cell>
          <cell r="D8">
            <v>1130.82</v>
          </cell>
          <cell r="E8">
            <v>0</v>
          </cell>
          <cell r="F8">
            <v>0</v>
          </cell>
          <cell r="I8">
            <v>0</v>
          </cell>
          <cell r="K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B9">
            <v>172.76</v>
          </cell>
          <cell r="C9">
            <v>27.44</v>
          </cell>
          <cell r="D9">
            <v>145.32</v>
          </cell>
          <cell r="E9">
            <v>25.06</v>
          </cell>
          <cell r="F9">
            <v>0</v>
          </cell>
          <cell r="I9">
            <v>3.36</v>
          </cell>
          <cell r="K9">
            <v>1.8480000000000001</v>
          </cell>
          <cell r="N9">
            <v>59.33</v>
          </cell>
          <cell r="O9">
            <v>31.5</v>
          </cell>
          <cell r="P9">
            <v>31.01</v>
          </cell>
          <cell r="Q9">
            <v>28.32</v>
          </cell>
          <cell r="R9">
            <v>16.46</v>
          </cell>
          <cell r="S9">
            <v>15.04</v>
          </cell>
        </row>
        <row r="10">
          <cell r="B10">
            <v>459.6</v>
          </cell>
          <cell r="C10">
            <v>34.14</v>
          </cell>
          <cell r="D10">
            <v>425.46</v>
          </cell>
          <cell r="E10">
            <v>60.24</v>
          </cell>
          <cell r="F10">
            <v>0</v>
          </cell>
          <cell r="I10">
            <v>4.1760000000000002</v>
          </cell>
          <cell r="K10">
            <v>4.4640000000000004</v>
          </cell>
          <cell r="N10">
            <v>106.65</v>
          </cell>
          <cell r="O10">
            <v>56.63</v>
          </cell>
          <cell r="P10">
            <v>38.58</v>
          </cell>
          <cell r="Q10">
            <v>68.069999999999993</v>
          </cell>
          <cell r="R10">
            <v>20.48</v>
          </cell>
          <cell r="S10">
            <v>36.14</v>
          </cell>
        </row>
        <row r="11">
          <cell r="B11">
            <v>219.24</v>
          </cell>
          <cell r="C11">
            <v>34.299999999999997</v>
          </cell>
          <cell r="D11">
            <v>184.94</v>
          </cell>
          <cell r="E11">
            <v>31.78</v>
          </cell>
          <cell r="F11">
            <v>0</v>
          </cell>
          <cell r="I11">
            <v>4.2</v>
          </cell>
          <cell r="K11">
            <v>2.3519999999999999</v>
          </cell>
          <cell r="N11">
            <v>74.67</v>
          </cell>
          <cell r="O11">
            <v>39.65</v>
          </cell>
          <cell r="P11">
            <v>38.76</v>
          </cell>
          <cell r="Q11">
            <v>35.909999999999997</v>
          </cell>
          <cell r="R11">
            <v>20.58</v>
          </cell>
          <cell r="S11">
            <v>19.07</v>
          </cell>
        </row>
        <row r="12">
          <cell r="B12">
            <v>108.24</v>
          </cell>
          <cell r="C12">
            <v>17.64</v>
          </cell>
          <cell r="D12">
            <v>90.6</v>
          </cell>
          <cell r="E12">
            <v>15.54</v>
          </cell>
          <cell r="F12">
            <v>0</v>
          </cell>
          <cell r="I12">
            <v>2.16</v>
          </cell>
          <cell r="K12">
            <v>1.1519999999999999</v>
          </cell>
          <cell r="N12">
            <v>37.49</v>
          </cell>
          <cell r="O12">
            <v>19.91</v>
          </cell>
          <cell r="P12">
            <v>19.93</v>
          </cell>
          <cell r="Q12">
            <v>17.559999999999999</v>
          </cell>
          <cell r="R12">
            <v>10.58</v>
          </cell>
          <cell r="S12">
            <v>9.32</v>
          </cell>
        </row>
        <row r="13">
          <cell r="B13">
            <v>3406.76</v>
          </cell>
          <cell r="C13">
            <v>471.94</v>
          </cell>
          <cell r="D13">
            <v>2049.7399999999998</v>
          </cell>
          <cell r="E13">
            <v>152.04</v>
          </cell>
          <cell r="F13">
            <v>885.08</v>
          </cell>
          <cell r="I13">
            <v>53.256</v>
          </cell>
          <cell r="K13">
            <v>13.103999999999999</v>
          </cell>
          <cell r="N13">
            <v>705.1</v>
          </cell>
          <cell r="O13">
            <v>374.39</v>
          </cell>
          <cell r="P13">
            <v>533.29</v>
          </cell>
          <cell r="Q13">
            <v>171.81</v>
          </cell>
          <cell r="R13">
            <v>283.16000000000003</v>
          </cell>
          <cell r="S13">
            <v>91.22</v>
          </cell>
        </row>
        <row r="14">
          <cell r="B14">
            <v>428.11</v>
          </cell>
          <cell r="C14">
            <v>67.09</v>
          </cell>
          <cell r="D14">
            <v>297.8</v>
          </cell>
          <cell r="E14">
            <v>22.13</v>
          </cell>
          <cell r="F14">
            <v>63.22</v>
          </cell>
          <cell r="I14">
            <v>7.5720000000000001</v>
          </cell>
          <cell r="K14">
            <v>1.9079999999999999</v>
          </cell>
          <cell r="N14">
            <v>100.82</v>
          </cell>
          <cell r="O14">
            <v>53.53</v>
          </cell>
          <cell r="P14">
            <v>75.81</v>
          </cell>
          <cell r="Q14">
            <v>25.01</v>
          </cell>
          <cell r="R14">
            <v>40.25</v>
          </cell>
          <cell r="S14">
            <v>13.28</v>
          </cell>
        </row>
        <row r="15">
          <cell r="B15">
            <v>1650.93</v>
          </cell>
          <cell r="C15">
            <v>357.87</v>
          </cell>
          <cell r="D15">
            <v>1103.4000000000001</v>
          </cell>
          <cell r="E15">
            <v>77.7</v>
          </cell>
          <cell r="F15">
            <v>189.66</v>
          </cell>
          <cell r="I15">
            <v>40.392000000000003</v>
          </cell>
          <cell r="K15">
            <v>6.6959999999999997</v>
          </cell>
          <cell r="N15">
            <v>492.19</v>
          </cell>
          <cell r="O15">
            <v>261.33999999999997</v>
          </cell>
          <cell r="P15">
            <v>404.39</v>
          </cell>
          <cell r="Q15">
            <v>87.8</v>
          </cell>
          <cell r="R15">
            <v>214.72</v>
          </cell>
          <cell r="S15">
            <v>46.62</v>
          </cell>
        </row>
        <row r="16">
          <cell r="B16">
            <v>1803.87</v>
          </cell>
          <cell r="C16">
            <v>460.59</v>
          </cell>
          <cell r="D16">
            <v>1153.6199999999999</v>
          </cell>
          <cell r="E16">
            <v>77.7</v>
          </cell>
          <cell r="F16">
            <v>189.66</v>
          </cell>
          <cell r="I16">
            <v>51.984000000000002</v>
          </cell>
          <cell r="K16">
            <v>6.6959999999999997</v>
          </cell>
          <cell r="N16">
            <v>608.27</v>
          </cell>
          <cell r="O16">
            <v>322.97000000000003</v>
          </cell>
          <cell r="P16">
            <v>520.47</v>
          </cell>
          <cell r="Q16">
            <v>87.8</v>
          </cell>
          <cell r="R16">
            <v>276.35000000000002</v>
          </cell>
          <cell r="S16">
            <v>46.62</v>
          </cell>
        </row>
        <row r="17">
          <cell r="B17">
            <v>5430.98</v>
          </cell>
          <cell r="C17">
            <v>0</v>
          </cell>
          <cell r="D17">
            <v>0</v>
          </cell>
          <cell r="E17">
            <v>0</v>
          </cell>
          <cell r="F17">
            <v>5430.98</v>
          </cell>
          <cell r="I17">
            <v>0</v>
          </cell>
          <cell r="K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B18">
            <v>2593.6799999999998</v>
          </cell>
          <cell r="C18">
            <v>567.4</v>
          </cell>
          <cell r="D18">
            <v>1650.78</v>
          </cell>
          <cell r="E18">
            <v>210.56</v>
          </cell>
          <cell r="F18">
            <v>375.5</v>
          </cell>
          <cell r="I18">
            <v>61.077120000000001</v>
          </cell>
          <cell r="K18">
            <v>17.709119999999999</v>
          </cell>
          <cell r="N18">
            <v>879.09</v>
          </cell>
          <cell r="O18">
            <v>466.78</v>
          </cell>
          <cell r="P18">
            <v>641.16999999999996</v>
          </cell>
          <cell r="Q18">
            <v>237.93</v>
          </cell>
          <cell r="R18">
            <v>340.44</v>
          </cell>
          <cell r="S18">
            <v>126.34</v>
          </cell>
        </row>
        <row r="19">
          <cell r="B19">
            <v>117.09</v>
          </cell>
          <cell r="C19">
            <v>79.430000000000007</v>
          </cell>
          <cell r="D19">
            <v>37.659999999999997</v>
          </cell>
          <cell r="E19">
            <v>0</v>
          </cell>
          <cell r="F19">
            <v>0</v>
          </cell>
          <cell r="I19">
            <v>8.6519999999999992</v>
          </cell>
          <cell r="K19">
            <v>0</v>
          </cell>
          <cell r="N19">
            <v>89.76</v>
          </cell>
          <cell r="O19">
            <v>47.66</v>
          </cell>
          <cell r="P19">
            <v>89.76</v>
          </cell>
          <cell r="Q19">
            <v>0</v>
          </cell>
          <cell r="R19">
            <v>47.66</v>
          </cell>
          <cell r="S19">
            <v>0</v>
          </cell>
        </row>
        <row r="20">
          <cell r="B20">
            <v>155.74</v>
          </cell>
          <cell r="C20">
            <v>105.53</v>
          </cell>
          <cell r="D20">
            <v>50.21</v>
          </cell>
          <cell r="E20">
            <v>0</v>
          </cell>
          <cell r="F20">
            <v>0</v>
          </cell>
          <cell r="I20">
            <v>11.496</v>
          </cell>
          <cell r="K20">
            <v>0</v>
          </cell>
          <cell r="N20">
            <v>119.25</v>
          </cell>
          <cell r="O20">
            <v>63.32</v>
          </cell>
          <cell r="P20">
            <v>119.25</v>
          </cell>
          <cell r="Q20">
            <v>0</v>
          </cell>
          <cell r="R20">
            <v>63.32</v>
          </cell>
          <cell r="S20">
            <v>0</v>
          </cell>
        </row>
        <row r="21">
          <cell r="B21">
            <v>3345</v>
          </cell>
          <cell r="C21">
            <v>912.2</v>
          </cell>
          <cell r="D21">
            <v>2374.4</v>
          </cell>
          <cell r="E21">
            <v>234.2</v>
          </cell>
          <cell r="F21">
            <v>58.4</v>
          </cell>
          <cell r="I21">
            <v>102.96</v>
          </cell>
          <cell r="K21">
            <v>23.28</v>
          </cell>
          <cell r="N21">
            <v>1295.43</v>
          </cell>
          <cell r="O21">
            <v>687.84</v>
          </cell>
          <cell r="P21">
            <v>1030.79</v>
          </cell>
          <cell r="Q21">
            <v>264.64999999999998</v>
          </cell>
          <cell r="R21">
            <v>547.32000000000005</v>
          </cell>
          <cell r="S21">
            <v>140.52000000000001</v>
          </cell>
        </row>
        <row r="22">
          <cell r="B22">
            <v>231.48</v>
          </cell>
          <cell r="C22">
            <v>97.67</v>
          </cell>
          <cell r="D22">
            <v>131.58000000000001</v>
          </cell>
          <cell r="E22">
            <v>10.69</v>
          </cell>
          <cell r="F22">
            <v>2.23</v>
          </cell>
          <cell r="I22">
            <v>9.7080000000000002</v>
          </cell>
          <cell r="K22">
            <v>0.79200000000000004</v>
          </cell>
          <cell r="N22">
            <v>122.45</v>
          </cell>
          <cell r="O22">
            <v>65.02</v>
          </cell>
          <cell r="P22">
            <v>110.37</v>
          </cell>
          <cell r="Q22">
            <v>12.08</v>
          </cell>
          <cell r="R22">
            <v>58.6</v>
          </cell>
          <cell r="S22">
            <v>6.41</v>
          </cell>
        </row>
        <row r="23">
          <cell r="B23">
            <v>7074</v>
          </cell>
          <cell r="C23">
            <v>328.8</v>
          </cell>
          <cell r="D23">
            <v>5431.2</v>
          </cell>
          <cell r="E23">
            <v>294.8</v>
          </cell>
          <cell r="F23">
            <v>1314</v>
          </cell>
          <cell r="I23">
            <v>38.880000000000003</v>
          </cell>
          <cell r="K23">
            <v>29.28</v>
          </cell>
          <cell r="N23">
            <v>704.67</v>
          </cell>
          <cell r="O23">
            <v>374.16</v>
          </cell>
          <cell r="P23">
            <v>371.54</v>
          </cell>
          <cell r="Q23">
            <v>333.12</v>
          </cell>
          <cell r="R23">
            <v>197.28</v>
          </cell>
          <cell r="S23">
            <v>176.88</v>
          </cell>
        </row>
        <row r="24">
          <cell r="B24">
            <v>1086.75</v>
          </cell>
          <cell r="C24">
            <v>0</v>
          </cell>
          <cell r="D24">
            <v>0</v>
          </cell>
          <cell r="E24">
            <v>0</v>
          </cell>
          <cell r="F24">
            <v>1086.75</v>
          </cell>
          <cell r="I24">
            <v>0</v>
          </cell>
          <cell r="K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B25">
            <v>8574</v>
          </cell>
          <cell r="C25">
            <v>4805.2</v>
          </cell>
          <cell r="D25">
            <v>1664.6</v>
          </cell>
          <cell r="E25">
            <v>61.6</v>
          </cell>
          <cell r="F25">
            <v>2104.1999999999998</v>
          </cell>
          <cell r="I25">
            <v>511.2</v>
          </cell>
          <cell r="K25">
            <v>4.5599999999999996</v>
          </cell>
          <cell r="N25">
            <v>4866.8</v>
          </cell>
          <cell r="O25">
            <v>3163.42</v>
          </cell>
          <cell r="P25">
            <v>4805.2</v>
          </cell>
          <cell r="Q25">
            <v>61.6</v>
          </cell>
          <cell r="R25">
            <v>3123.38</v>
          </cell>
          <cell r="S25">
            <v>40.04</v>
          </cell>
        </row>
        <row r="26">
          <cell r="B26">
            <v>2089.91</v>
          </cell>
          <cell r="C26">
            <v>0</v>
          </cell>
          <cell r="D26">
            <v>0</v>
          </cell>
          <cell r="E26">
            <v>0</v>
          </cell>
          <cell r="F26">
            <v>2089.91</v>
          </cell>
          <cell r="I26">
            <v>0</v>
          </cell>
          <cell r="K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</row>
        <row r="27">
          <cell r="B27">
            <v>20.41</v>
          </cell>
          <cell r="C27">
            <v>2.83</v>
          </cell>
          <cell r="D27">
            <v>5.76</v>
          </cell>
          <cell r="E27">
            <v>0</v>
          </cell>
          <cell r="F27">
            <v>11.82</v>
          </cell>
          <cell r="I27">
            <v>0.29424</v>
          </cell>
          <cell r="K27">
            <v>0</v>
          </cell>
          <cell r="N27">
            <v>3.2</v>
          </cell>
          <cell r="O27">
            <v>1.7</v>
          </cell>
          <cell r="P27">
            <v>3.2</v>
          </cell>
          <cell r="Q27">
            <v>0</v>
          </cell>
          <cell r="R27">
            <v>1.7</v>
          </cell>
          <cell r="S27">
            <v>0</v>
          </cell>
        </row>
        <row r="28">
          <cell r="B28">
            <v>73905.48</v>
          </cell>
          <cell r="C28">
            <v>0</v>
          </cell>
          <cell r="D28">
            <v>0</v>
          </cell>
          <cell r="E28">
            <v>0</v>
          </cell>
          <cell r="F28">
            <v>73905.48</v>
          </cell>
          <cell r="I28">
            <v>0</v>
          </cell>
          <cell r="K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</row>
        <row r="29">
          <cell r="B29">
            <v>94482.15</v>
          </cell>
          <cell r="C29">
            <v>0</v>
          </cell>
          <cell r="D29">
            <v>0</v>
          </cell>
          <cell r="E29">
            <v>0</v>
          </cell>
          <cell r="F29">
            <v>94482.15</v>
          </cell>
          <cell r="I29">
            <v>0</v>
          </cell>
          <cell r="K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</row>
        <row r="30">
          <cell r="B30">
            <v>22217.3</v>
          </cell>
          <cell r="C30">
            <v>0</v>
          </cell>
          <cell r="D30">
            <v>0</v>
          </cell>
          <cell r="E30">
            <v>0</v>
          </cell>
          <cell r="F30">
            <v>22217.3</v>
          </cell>
          <cell r="I30">
            <v>0</v>
          </cell>
          <cell r="K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</row>
        <row r="31">
          <cell r="B31">
            <v>23597</v>
          </cell>
          <cell r="C31">
            <v>0</v>
          </cell>
          <cell r="D31">
            <v>0</v>
          </cell>
          <cell r="E31">
            <v>0</v>
          </cell>
          <cell r="F31">
            <v>23597</v>
          </cell>
          <cell r="I31">
            <v>0</v>
          </cell>
          <cell r="K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B32">
            <v>1469.95</v>
          </cell>
          <cell r="C32">
            <v>0</v>
          </cell>
          <cell r="D32">
            <v>0</v>
          </cell>
          <cell r="E32">
            <v>0</v>
          </cell>
          <cell r="F32">
            <v>1469.95</v>
          </cell>
          <cell r="I32">
            <v>0</v>
          </cell>
          <cell r="K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</row>
        <row r="33">
          <cell r="B33">
            <v>6316.93</v>
          </cell>
          <cell r="C33">
            <v>0</v>
          </cell>
          <cell r="D33">
            <v>0</v>
          </cell>
          <cell r="E33">
            <v>0</v>
          </cell>
          <cell r="F33">
            <v>6316.93</v>
          </cell>
          <cell r="I33">
            <v>0</v>
          </cell>
          <cell r="K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</row>
        <row r="34">
          <cell r="B34">
            <v>26347.200000000001</v>
          </cell>
          <cell r="C34">
            <v>0</v>
          </cell>
          <cell r="D34">
            <v>0</v>
          </cell>
          <cell r="E34">
            <v>0</v>
          </cell>
          <cell r="F34">
            <v>26347.200000000001</v>
          </cell>
          <cell r="I34">
            <v>0</v>
          </cell>
          <cell r="K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</row>
        <row r="35">
          <cell r="B35">
            <v>5261.7</v>
          </cell>
          <cell r="C35">
            <v>0</v>
          </cell>
          <cell r="D35">
            <v>0</v>
          </cell>
          <cell r="E35">
            <v>0</v>
          </cell>
          <cell r="F35">
            <v>5261.7</v>
          </cell>
          <cell r="I35">
            <v>0</v>
          </cell>
          <cell r="K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</row>
        <row r="36">
          <cell r="B36">
            <v>3438.3</v>
          </cell>
          <cell r="C36">
            <v>0</v>
          </cell>
          <cell r="D36">
            <v>0</v>
          </cell>
          <cell r="E36">
            <v>0</v>
          </cell>
          <cell r="F36">
            <v>3438.3</v>
          </cell>
          <cell r="I36">
            <v>0</v>
          </cell>
          <cell r="K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</row>
        <row r="37">
          <cell r="B37">
            <v>1170.24</v>
          </cell>
          <cell r="C37">
            <v>0</v>
          </cell>
          <cell r="D37">
            <v>0</v>
          </cell>
          <cell r="E37">
            <v>0</v>
          </cell>
          <cell r="F37">
            <v>1170.24</v>
          </cell>
          <cell r="I37">
            <v>0</v>
          </cell>
          <cell r="K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B38">
            <v>704.7</v>
          </cell>
          <cell r="C38">
            <v>0</v>
          </cell>
          <cell r="D38">
            <v>0</v>
          </cell>
          <cell r="E38">
            <v>0</v>
          </cell>
          <cell r="F38">
            <v>704.7</v>
          </cell>
          <cell r="I38">
            <v>0</v>
          </cell>
          <cell r="K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  <row r="39">
          <cell r="B39">
            <v>386.1</v>
          </cell>
          <cell r="C39">
            <v>0</v>
          </cell>
          <cell r="D39">
            <v>0</v>
          </cell>
          <cell r="E39">
            <v>0</v>
          </cell>
          <cell r="F39">
            <v>386.1</v>
          </cell>
          <cell r="I39">
            <v>0</v>
          </cell>
          <cell r="K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</row>
        <row r="40">
          <cell r="B40">
            <v>202.06</v>
          </cell>
          <cell r="C40">
            <v>0</v>
          </cell>
          <cell r="D40">
            <v>0</v>
          </cell>
          <cell r="E40">
            <v>0</v>
          </cell>
          <cell r="F40">
            <v>202.06</v>
          </cell>
          <cell r="I40">
            <v>0</v>
          </cell>
          <cell r="K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</row>
        <row r="41">
          <cell r="B41">
            <v>4315.32</v>
          </cell>
          <cell r="C41">
            <v>0</v>
          </cell>
          <cell r="D41">
            <v>0</v>
          </cell>
          <cell r="E41">
            <v>0</v>
          </cell>
          <cell r="F41">
            <v>4315.32</v>
          </cell>
          <cell r="I41">
            <v>0</v>
          </cell>
          <cell r="K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</row>
        <row r="42">
          <cell r="B42">
            <v>595.70000000000005</v>
          </cell>
          <cell r="C42">
            <v>0</v>
          </cell>
          <cell r="D42">
            <v>0</v>
          </cell>
          <cell r="E42">
            <v>0</v>
          </cell>
          <cell r="F42">
            <v>595.70000000000005</v>
          </cell>
          <cell r="I42">
            <v>0</v>
          </cell>
          <cell r="K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</row>
        <row r="43">
          <cell r="B43">
            <v>1191.4000000000001</v>
          </cell>
          <cell r="C43">
            <v>0</v>
          </cell>
          <cell r="D43">
            <v>0</v>
          </cell>
          <cell r="E43">
            <v>0</v>
          </cell>
          <cell r="F43">
            <v>1191.4000000000001</v>
          </cell>
          <cell r="I43">
            <v>0</v>
          </cell>
          <cell r="K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</row>
        <row r="44">
          <cell r="B44">
            <v>956.88</v>
          </cell>
          <cell r="C44">
            <v>0</v>
          </cell>
          <cell r="D44">
            <v>0</v>
          </cell>
          <cell r="E44">
            <v>0</v>
          </cell>
          <cell r="F44">
            <v>956.88</v>
          </cell>
          <cell r="I44">
            <v>0</v>
          </cell>
          <cell r="K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</row>
        <row r="45">
          <cell r="B45">
            <v>261.36</v>
          </cell>
          <cell r="C45">
            <v>0</v>
          </cell>
          <cell r="D45">
            <v>0</v>
          </cell>
          <cell r="E45">
            <v>0</v>
          </cell>
          <cell r="F45">
            <v>261.36</v>
          </cell>
          <cell r="I45">
            <v>0</v>
          </cell>
          <cell r="K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B46">
            <v>1583.64</v>
          </cell>
          <cell r="C46">
            <v>0</v>
          </cell>
          <cell r="D46">
            <v>0</v>
          </cell>
          <cell r="E46">
            <v>0</v>
          </cell>
          <cell r="F46">
            <v>1583.64</v>
          </cell>
          <cell r="I46">
            <v>0</v>
          </cell>
          <cell r="K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</row>
      </sheetData>
      <sheetData sheetId="4"/>
      <sheetData sheetId="5"/>
      <sheetData sheetId="6">
        <row r="7">
          <cell r="F7">
            <v>309166.96000000002</v>
          </cell>
          <cell r="G7">
            <v>8434.5400000000009</v>
          </cell>
          <cell r="H7">
            <v>18348.89</v>
          </cell>
          <cell r="I7">
            <v>1321.24</v>
          </cell>
          <cell r="J7">
            <v>919.63692000000003</v>
          </cell>
          <cell r="K7">
            <v>118.51967999999999</v>
          </cell>
          <cell r="L7">
            <v>282204.82</v>
          </cell>
        </row>
        <row r="8">
          <cell r="F8">
            <v>0</v>
          </cell>
          <cell r="G8">
            <v>0</v>
          </cell>
          <cell r="H8">
            <v>0</v>
          </cell>
          <cell r="J8">
            <v>0</v>
          </cell>
          <cell r="L8">
            <v>0</v>
          </cell>
        </row>
        <row r="9">
          <cell r="F9">
            <v>0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>
            <v>0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>
            <v>0</v>
          </cell>
        </row>
        <row r="18">
          <cell r="F18">
            <v>208502.91</v>
          </cell>
          <cell r="G18">
            <v>4805.2</v>
          </cell>
          <cell r="H18">
            <v>1664.6</v>
          </cell>
          <cell r="I18">
            <v>61.6</v>
          </cell>
          <cell r="J18">
            <v>511.2</v>
          </cell>
          <cell r="K18">
            <v>4.5599999999999996</v>
          </cell>
          <cell r="L18">
            <v>202033.11</v>
          </cell>
        </row>
        <row r="20">
          <cell r="G20">
            <v>0</v>
          </cell>
        </row>
        <row r="21">
          <cell r="F21">
            <v>0</v>
          </cell>
        </row>
        <row r="22">
          <cell r="F22">
            <v>5430.98</v>
          </cell>
        </row>
        <row r="23">
          <cell r="F23">
            <v>0</v>
          </cell>
        </row>
        <row r="24">
          <cell r="F24">
            <v>4866.8</v>
          </cell>
        </row>
        <row r="25">
          <cell r="F25">
            <v>3163.42</v>
          </cell>
        </row>
        <row r="26">
          <cell r="F26">
            <v>0</v>
          </cell>
        </row>
        <row r="27">
          <cell r="F27">
            <v>216533.13</v>
          </cell>
        </row>
        <row r="28">
          <cell r="F28">
            <v>98869.05</v>
          </cell>
          <cell r="G28">
            <v>3564.87</v>
          </cell>
          <cell r="H28">
            <v>15132.47</v>
          </cell>
          <cell r="I28">
            <v>1212.44</v>
          </cell>
          <cell r="J28">
            <v>400.16735999999997</v>
          </cell>
          <cell r="K28">
            <v>109.28112</v>
          </cell>
          <cell r="L28">
            <v>80171.710000000006</v>
          </cell>
        </row>
        <row r="30">
          <cell r="F30">
            <v>3176.66</v>
          </cell>
        </row>
        <row r="31">
          <cell r="F31">
            <v>0</v>
          </cell>
        </row>
        <row r="32">
          <cell r="F32">
            <v>5398.37</v>
          </cell>
        </row>
        <row r="33">
          <cell r="F33">
            <v>2866.4</v>
          </cell>
        </row>
        <row r="34">
          <cell r="F34">
            <v>107133.82</v>
          </cell>
        </row>
        <row r="35"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  <cell r="G40">
            <v>0</v>
          </cell>
          <cell r="H40">
            <v>0</v>
          </cell>
          <cell r="J40">
            <v>0</v>
          </cell>
          <cell r="L40">
            <v>0</v>
          </cell>
        </row>
        <row r="42">
          <cell r="F42">
            <v>0</v>
          </cell>
          <cell r="G42">
            <v>0</v>
          </cell>
          <cell r="H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>
            <v>0</v>
          </cell>
        </row>
        <row r="46">
          <cell r="F46">
            <v>0</v>
          </cell>
        </row>
        <row r="47">
          <cell r="F47">
            <v>0</v>
          </cell>
        </row>
        <row r="48">
          <cell r="F48">
            <v>0</v>
          </cell>
          <cell r="G48">
            <v>0</v>
          </cell>
          <cell r="H48">
            <v>0</v>
          </cell>
          <cell r="J48">
            <v>0</v>
          </cell>
          <cell r="L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  <cell r="G53">
            <v>0</v>
          </cell>
          <cell r="H53">
            <v>0</v>
          </cell>
          <cell r="J53">
            <v>0</v>
          </cell>
          <cell r="L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J58">
            <v>0</v>
          </cell>
          <cell r="L58">
            <v>0</v>
          </cell>
        </row>
        <row r="60">
          <cell r="F60">
            <v>3176.66</v>
          </cell>
        </row>
        <row r="61">
          <cell r="F61">
            <v>0</v>
          </cell>
        </row>
        <row r="62">
          <cell r="F62">
            <v>0</v>
          </cell>
        </row>
        <row r="63">
          <cell r="F63">
            <v>0</v>
          </cell>
        </row>
        <row r="64">
          <cell r="F64">
            <v>0</v>
          </cell>
        </row>
        <row r="65">
          <cell r="F65">
            <v>1795</v>
          </cell>
          <cell r="G65">
            <v>64.47</v>
          </cell>
          <cell r="H65">
            <v>1551.82</v>
          </cell>
          <cell r="I65">
            <v>47.2</v>
          </cell>
          <cell r="J65">
            <v>8.2695600000000002</v>
          </cell>
          <cell r="K65">
            <v>4.6785600000000001</v>
          </cell>
          <cell r="L65">
            <v>0</v>
          </cell>
        </row>
        <row r="66">
          <cell r="F66">
            <v>111.67</v>
          </cell>
        </row>
        <row r="67">
          <cell r="F67">
            <v>67.040000000000006</v>
          </cell>
        </row>
        <row r="68">
          <cell r="F68">
            <v>0</v>
          </cell>
        </row>
        <row r="69">
          <cell r="F69">
            <v>0</v>
          </cell>
        </row>
        <row r="70">
          <cell r="F70">
            <v>1795</v>
          </cell>
        </row>
        <row r="71">
          <cell r="F71">
            <v>0</v>
          </cell>
          <cell r="G71">
            <v>0</v>
          </cell>
          <cell r="H71">
            <v>0</v>
          </cell>
          <cell r="J71">
            <v>0</v>
          </cell>
          <cell r="L71">
            <v>0</v>
          </cell>
        </row>
        <row r="72">
          <cell r="F72">
            <v>0</v>
          </cell>
        </row>
        <row r="73">
          <cell r="F73">
            <v>0</v>
          </cell>
        </row>
        <row r="74">
          <cell r="F74">
            <v>0</v>
          </cell>
        </row>
        <row r="75">
          <cell r="F75">
            <v>0</v>
          </cell>
          <cell r="G75">
            <v>0</v>
          </cell>
          <cell r="H75">
            <v>0</v>
          </cell>
          <cell r="J75">
            <v>0</v>
          </cell>
          <cell r="L75">
            <v>0</v>
          </cell>
        </row>
        <row r="76">
          <cell r="F76">
            <v>0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J80">
            <v>0</v>
          </cell>
          <cell r="L80">
            <v>0</v>
          </cell>
        </row>
        <row r="81">
          <cell r="F81">
            <v>0</v>
          </cell>
        </row>
        <row r="82">
          <cell r="F82">
            <v>325461.95</v>
          </cell>
          <cell r="G82">
            <v>0</v>
          </cell>
          <cell r="H82">
            <v>0</v>
          </cell>
          <cell r="J82">
            <v>0</v>
          </cell>
          <cell r="L82">
            <v>0</v>
          </cell>
        </row>
        <row r="83">
          <cell r="F83">
            <v>0</v>
          </cell>
        </row>
        <row r="84">
          <cell r="F84">
            <v>10265.17</v>
          </cell>
        </row>
        <row r="85">
          <cell r="F85">
            <v>6029.82</v>
          </cell>
        </row>
        <row r="86">
          <cell r="F86">
            <v>0</v>
          </cell>
          <cell r="L86">
            <v>0</v>
          </cell>
        </row>
        <row r="87">
          <cell r="F87">
            <v>80</v>
          </cell>
          <cell r="L87">
            <v>80</v>
          </cell>
        </row>
        <row r="88">
          <cell r="F88">
            <v>8434.5400000000009</v>
          </cell>
        </row>
        <row r="89">
          <cell r="F89">
            <v>1321.24</v>
          </cell>
        </row>
        <row r="90">
          <cell r="F90">
            <v>9755.7800000000007</v>
          </cell>
        </row>
        <row r="91">
          <cell r="J91">
            <v>919.63692000000003</v>
          </cell>
        </row>
        <row r="92">
          <cell r="J92">
            <v>118.51967999999999</v>
          </cell>
        </row>
        <row r="93">
          <cell r="J93">
            <v>1038.1566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858"/>
  <sheetViews>
    <sheetView tabSelected="1" workbookViewId="0">
      <selection activeCell="S20" sqref="S20"/>
    </sheetView>
  </sheetViews>
  <sheetFormatPr defaultRowHeight="10.5" x14ac:dyDescent="0.25"/>
  <cols>
    <col min="1" max="1" width="4.140625" style="8" customWidth="1"/>
    <col min="2" max="2" width="47.85546875" style="8" customWidth="1"/>
    <col min="3" max="3" width="9.42578125" style="8" customWidth="1"/>
    <col min="4" max="5" width="12" style="8" customWidth="1"/>
    <col min="6" max="6" width="17.7109375" style="8" customWidth="1"/>
    <col min="7" max="8" width="12" style="8" customWidth="1"/>
    <col min="9" max="9" width="9" style="8" customWidth="1"/>
    <col min="10" max="10" width="12" style="8" customWidth="1"/>
    <col min="11" max="12" width="9.140625" style="8" hidden="1" customWidth="1"/>
    <col min="13" max="13" width="9.140625" style="8"/>
    <col min="14" max="14" width="9.140625" style="8" hidden="1" customWidth="1"/>
    <col min="15" max="15" width="9.140625" style="8"/>
    <col min="16" max="17" width="90.7109375" style="8" hidden="1" customWidth="1"/>
    <col min="18" max="18" width="100.7109375" style="8" hidden="1" customWidth="1"/>
    <col min="19" max="256" width="9.140625" style="8"/>
    <col min="257" max="257" width="4.140625" style="8" customWidth="1"/>
    <col min="258" max="258" width="47.85546875" style="8" customWidth="1"/>
    <col min="259" max="259" width="9.42578125" style="8" customWidth="1"/>
    <col min="260" max="261" width="12" style="8" customWidth="1"/>
    <col min="262" max="262" width="17.7109375" style="8" customWidth="1"/>
    <col min="263" max="264" width="12" style="8" customWidth="1"/>
    <col min="265" max="265" width="9" style="8" customWidth="1"/>
    <col min="266" max="266" width="12" style="8" customWidth="1"/>
    <col min="267" max="268" width="0" style="8" hidden="1" customWidth="1"/>
    <col min="269" max="269" width="9.140625" style="8"/>
    <col min="270" max="270" width="0" style="8" hidden="1" customWidth="1"/>
    <col min="271" max="271" width="9.140625" style="8"/>
    <col min="272" max="274" width="0" style="8" hidden="1" customWidth="1"/>
    <col min="275" max="512" width="9.140625" style="8"/>
    <col min="513" max="513" width="4.140625" style="8" customWidth="1"/>
    <col min="514" max="514" width="47.85546875" style="8" customWidth="1"/>
    <col min="515" max="515" width="9.42578125" style="8" customWidth="1"/>
    <col min="516" max="517" width="12" style="8" customWidth="1"/>
    <col min="518" max="518" width="17.7109375" style="8" customWidth="1"/>
    <col min="519" max="520" width="12" style="8" customWidth="1"/>
    <col min="521" max="521" width="9" style="8" customWidth="1"/>
    <col min="522" max="522" width="12" style="8" customWidth="1"/>
    <col min="523" max="524" width="0" style="8" hidden="1" customWidth="1"/>
    <col min="525" max="525" width="9.140625" style="8"/>
    <col min="526" max="526" width="0" style="8" hidden="1" customWidth="1"/>
    <col min="527" max="527" width="9.140625" style="8"/>
    <col min="528" max="530" width="0" style="8" hidden="1" customWidth="1"/>
    <col min="531" max="768" width="9.140625" style="8"/>
    <col min="769" max="769" width="4.140625" style="8" customWidth="1"/>
    <col min="770" max="770" width="47.85546875" style="8" customWidth="1"/>
    <col min="771" max="771" width="9.42578125" style="8" customWidth="1"/>
    <col min="772" max="773" width="12" style="8" customWidth="1"/>
    <col min="774" max="774" width="17.7109375" style="8" customWidth="1"/>
    <col min="775" max="776" width="12" style="8" customWidth="1"/>
    <col min="777" max="777" width="9" style="8" customWidth="1"/>
    <col min="778" max="778" width="12" style="8" customWidth="1"/>
    <col min="779" max="780" width="0" style="8" hidden="1" customWidth="1"/>
    <col min="781" max="781" width="9.140625" style="8"/>
    <col min="782" max="782" width="0" style="8" hidden="1" customWidth="1"/>
    <col min="783" max="783" width="9.140625" style="8"/>
    <col min="784" max="786" width="0" style="8" hidden="1" customWidth="1"/>
    <col min="787" max="1024" width="9.140625" style="8"/>
    <col min="1025" max="1025" width="4.140625" style="8" customWidth="1"/>
    <col min="1026" max="1026" width="47.85546875" style="8" customWidth="1"/>
    <col min="1027" max="1027" width="9.42578125" style="8" customWidth="1"/>
    <col min="1028" max="1029" width="12" style="8" customWidth="1"/>
    <col min="1030" max="1030" width="17.7109375" style="8" customWidth="1"/>
    <col min="1031" max="1032" width="12" style="8" customWidth="1"/>
    <col min="1033" max="1033" width="9" style="8" customWidth="1"/>
    <col min="1034" max="1034" width="12" style="8" customWidth="1"/>
    <col min="1035" max="1036" width="0" style="8" hidden="1" customWidth="1"/>
    <col min="1037" max="1037" width="9.140625" style="8"/>
    <col min="1038" max="1038" width="0" style="8" hidden="1" customWidth="1"/>
    <col min="1039" max="1039" width="9.140625" style="8"/>
    <col min="1040" max="1042" width="0" style="8" hidden="1" customWidth="1"/>
    <col min="1043" max="1280" width="9.140625" style="8"/>
    <col min="1281" max="1281" width="4.140625" style="8" customWidth="1"/>
    <col min="1282" max="1282" width="47.85546875" style="8" customWidth="1"/>
    <col min="1283" max="1283" width="9.42578125" style="8" customWidth="1"/>
    <col min="1284" max="1285" width="12" style="8" customWidth="1"/>
    <col min="1286" max="1286" width="17.7109375" style="8" customWidth="1"/>
    <col min="1287" max="1288" width="12" style="8" customWidth="1"/>
    <col min="1289" max="1289" width="9" style="8" customWidth="1"/>
    <col min="1290" max="1290" width="12" style="8" customWidth="1"/>
    <col min="1291" max="1292" width="0" style="8" hidden="1" customWidth="1"/>
    <col min="1293" max="1293" width="9.140625" style="8"/>
    <col min="1294" max="1294" width="0" style="8" hidden="1" customWidth="1"/>
    <col min="1295" max="1295" width="9.140625" style="8"/>
    <col min="1296" max="1298" width="0" style="8" hidden="1" customWidth="1"/>
    <col min="1299" max="1536" width="9.140625" style="8"/>
    <col min="1537" max="1537" width="4.140625" style="8" customWidth="1"/>
    <col min="1538" max="1538" width="47.85546875" style="8" customWidth="1"/>
    <col min="1539" max="1539" width="9.42578125" style="8" customWidth="1"/>
    <col min="1540" max="1541" width="12" style="8" customWidth="1"/>
    <col min="1542" max="1542" width="17.7109375" style="8" customWidth="1"/>
    <col min="1543" max="1544" width="12" style="8" customWidth="1"/>
    <col min="1545" max="1545" width="9" style="8" customWidth="1"/>
    <col min="1546" max="1546" width="12" style="8" customWidth="1"/>
    <col min="1547" max="1548" width="0" style="8" hidden="1" customWidth="1"/>
    <col min="1549" max="1549" width="9.140625" style="8"/>
    <col min="1550" max="1550" width="0" style="8" hidden="1" customWidth="1"/>
    <col min="1551" max="1551" width="9.140625" style="8"/>
    <col min="1552" max="1554" width="0" style="8" hidden="1" customWidth="1"/>
    <col min="1555" max="1792" width="9.140625" style="8"/>
    <col min="1793" max="1793" width="4.140625" style="8" customWidth="1"/>
    <col min="1794" max="1794" width="47.85546875" style="8" customWidth="1"/>
    <col min="1795" max="1795" width="9.42578125" style="8" customWidth="1"/>
    <col min="1796" max="1797" width="12" style="8" customWidth="1"/>
    <col min="1798" max="1798" width="17.7109375" style="8" customWidth="1"/>
    <col min="1799" max="1800" width="12" style="8" customWidth="1"/>
    <col min="1801" max="1801" width="9" style="8" customWidth="1"/>
    <col min="1802" max="1802" width="12" style="8" customWidth="1"/>
    <col min="1803" max="1804" width="0" style="8" hidden="1" customWidth="1"/>
    <col min="1805" max="1805" width="9.140625" style="8"/>
    <col min="1806" max="1806" width="0" style="8" hidden="1" customWidth="1"/>
    <col min="1807" max="1807" width="9.140625" style="8"/>
    <col min="1808" max="1810" width="0" style="8" hidden="1" customWidth="1"/>
    <col min="1811" max="2048" width="9.140625" style="8"/>
    <col min="2049" max="2049" width="4.140625" style="8" customWidth="1"/>
    <col min="2050" max="2050" width="47.85546875" style="8" customWidth="1"/>
    <col min="2051" max="2051" width="9.42578125" style="8" customWidth="1"/>
    <col min="2052" max="2053" width="12" style="8" customWidth="1"/>
    <col min="2054" max="2054" width="17.7109375" style="8" customWidth="1"/>
    <col min="2055" max="2056" width="12" style="8" customWidth="1"/>
    <col min="2057" max="2057" width="9" style="8" customWidth="1"/>
    <col min="2058" max="2058" width="12" style="8" customWidth="1"/>
    <col min="2059" max="2060" width="0" style="8" hidden="1" customWidth="1"/>
    <col min="2061" max="2061" width="9.140625" style="8"/>
    <col min="2062" max="2062" width="0" style="8" hidden="1" customWidth="1"/>
    <col min="2063" max="2063" width="9.140625" style="8"/>
    <col min="2064" max="2066" width="0" style="8" hidden="1" customWidth="1"/>
    <col min="2067" max="2304" width="9.140625" style="8"/>
    <col min="2305" max="2305" width="4.140625" style="8" customWidth="1"/>
    <col min="2306" max="2306" width="47.85546875" style="8" customWidth="1"/>
    <col min="2307" max="2307" width="9.42578125" style="8" customWidth="1"/>
    <col min="2308" max="2309" width="12" style="8" customWidth="1"/>
    <col min="2310" max="2310" width="17.7109375" style="8" customWidth="1"/>
    <col min="2311" max="2312" width="12" style="8" customWidth="1"/>
    <col min="2313" max="2313" width="9" style="8" customWidth="1"/>
    <col min="2314" max="2314" width="12" style="8" customWidth="1"/>
    <col min="2315" max="2316" width="0" style="8" hidden="1" customWidth="1"/>
    <col min="2317" max="2317" width="9.140625" style="8"/>
    <col min="2318" max="2318" width="0" style="8" hidden="1" customWidth="1"/>
    <col min="2319" max="2319" width="9.140625" style="8"/>
    <col min="2320" max="2322" width="0" style="8" hidden="1" customWidth="1"/>
    <col min="2323" max="2560" width="9.140625" style="8"/>
    <col min="2561" max="2561" width="4.140625" style="8" customWidth="1"/>
    <col min="2562" max="2562" width="47.85546875" style="8" customWidth="1"/>
    <col min="2563" max="2563" width="9.42578125" style="8" customWidth="1"/>
    <col min="2564" max="2565" width="12" style="8" customWidth="1"/>
    <col min="2566" max="2566" width="17.7109375" style="8" customWidth="1"/>
    <col min="2567" max="2568" width="12" style="8" customWidth="1"/>
    <col min="2569" max="2569" width="9" style="8" customWidth="1"/>
    <col min="2570" max="2570" width="12" style="8" customWidth="1"/>
    <col min="2571" max="2572" width="0" style="8" hidden="1" customWidth="1"/>
    <col min="2573" max="2573" width="9.140625" style="8"/>
    <col min="2574" max="2574" width="0" style="8" hidden="1" customWidth="1"/>
    <col min="2575" max="2575" width="9.140625" style="8"/>
    <col min="2576" max="2578" width="0" style="8" hidden="1" customWidth="1"/>
    <col min="2579" max="2816" width="9.140625" style="8"/>
    <col min="2817" max="2817" width="4.140625" style="8" customWidth="1"/>
    <col min="2818" max="2818" width="47.85546875" style="8" customWidth="1"/>
    <col min="2819" max="2819" width="9.42578125" style="8" customWidth="1"/>
    <col min="2820" max="2821" width="12" style="8" customWidth="1"/>
    <col min="2822" max="2822" width="17.7109375" style="8" customWidth="1"/>
    <col min="2823" max="2824" width="12" style="8" customWidth="1"/>
    <col min="2825" max="2825" width="9" style="8" customWidth="1"/>
    <col min="2826" max="2826" width="12" style="8" customWidth="1"/>
    <col min="2827" max="2828" width="0" style="8" hidden="1" customWidth="1"/>
    <col min="2829" max="2829" width="9.140625" style="8"/>
    <col min="2830" max="2830" width="0" style="8" hidden="1" customWidth="1"/>
    <col min="2831" max="2831" width="9.140625" style="8"/>
    <col min="2832" max="2834" width="0" style="8" hidden="1" customWidth="1"/>
    <col min="2835" max="3072" width="9.140625" style="8"/>
    <col min="3073" max="3073" width="4.140625" style="8" customWidth="1"/>
    <col min="3074" max="3074" width="47.85546875" style="8" customWidth="1"/>
    <col min="3075" max="3075" width="9.42578125" style="8" customWidth="1"/>
    <col min="3076" max="3077" width="12" style="8" customWidth="1"/>
    <col min="3078" max="3078" width="17.7109375" style="8" customWidth="1"/>
    <col min="3079" max="3080" width="12" style="8" customWidth="1"/>
    <col min="3081" max="3081" width="9" style="8" customWidth="1"/>
    <col min="3082" max="3082" width="12" style="8" customWidth="1"/>
    <col min="3083" max="3084" width="0" style="8" hidden="1" customWidth="1"/>
    <col min="3085" max="3085" width="9.140625" style="8"/>
    <col min="3086" max="3086" width="0" style="8" hidden="1" customWidth="1"/>
    <col min="3087" max="3087" width="9.140625" style="8"/>
    <col min="3088" max="3090" width="0" style="8" hidden="1" customWidth="1"/>
    <col min="3091" max="3328" width="9.140625" style="8"/>
    <col min="3329" max="3329" width="4.140625" style="8" customWidth="1"/>
    <col min="3330" max="3330" width="47.85546875" style="8" customWidth="1"/>
    <col min="3331" max="3331" width="9.42578125" style="8" customWidth="1"/>
    <col min="3332" max="3333" width="12" style="8" customWidth="1"/>
    <col min="3334" max="3334" width="17.7109375" style="8" customWidth="1"/>
    <col min="3335" max="3336" width="12" style="8" customWidth="1"/>
    <col min="3337" max="3337" width="9" style="8" customWidth="1"/>
    <col min="3338" max="3338" width="12" style="8" customWidth="1"/>
    <col min="3339" max="3340" width="0" style="8" hidden="1" customWidth="1"/>
    <col min="3341" max="3341" width="9.140625" style="8"/>
    <col min="3342" max="3342" width="0" style="8" hidden="1" customWidth="1"/>
    <col min="3343" max="3343" width="9.140625" style="8"/>
    <col min="3344" max="3346" width="0" style="8" hidden="1" customWidth="1"/>
    <col min="3347" max="3584" width="9.140625" style="8"/>
    <col min="3585" max="3585" width="4.140625" style="8" customWidth="1"/>
    <col min="3586" max="3586" width="47.85546875" style="8" customWidth="1"/>
    <col min="3587" max="3587" width="9.42578125" style="8" customWidth="1"/>
    <col min="3588" max="3589" width="12" style="8" customWidth="1"/>
    <col min="3590" max="3590" width="17.7109375" style="8" customWidth="1"/>
    <col min="3591" max="3592" width="12" style="8" customWidth="1"/>
    <col min="3593" max="3593" width="9" style="8" customWidth="1"/>
    <col min="3594" max="3594" width="12" style="8" customWidth="1"/>
    <col min="3595" max="3596" width="0" style="8" hidden="1" customWidth="1"/>
    <col min="3597" max="3597" width="9.140625" style="8"/>
    <col min="3598" max="3598" width="0" style="8" hidden="1" customWidth="1"/>
    <col min="3599" max="3599" width="9.140625" style="8"/>
    <col min="3600" max="3602" width="0" style="8" hidden="1" customWidth="1"/>
    <col min="3603" max="3840" width="9.140625" style="8"/>
    <col min="3841" max="3841" width="4.140625" style="8" customWidth="1"/>
    <col min="3842" max="3842" width="47.85546875" style="8" customWidth="1"/>
    <col min="3843" max="3843" width="9.42578125" style="8" customWidth="1"/>
    <col min="3844" max="3845" width="12" style="8" customWidth="1"/>
    <col min="3846" max="3846" width="17.7109375" style="8" customWidth="1"/>
    <col min="3847" max="3848" width="12" style="8" customWidth="1"/>
    <col min="3849" max="3849" width="9" style="8" customWidth="1"/>
    <col min="3850" max="3850" width="12" style="8" customWidth="1"/>
    <col min="3851" max="3852" width="0" style="8" hidden="1" customWidth="1"/>
    <col min="3853" max="3853" width="9.140625" style="8"/>
    <col min="3854" max="3854" width="0" style="8" hidden="1" customWidth="1"/>
    <col min="3855" max="3855" width="9.140625" style="8"/>
    <col min="3856" max="3858" width="0" style="8" hidden="1" customWidth="1"/>
    <col min="3859" max="4096" width="9.140625" style="8"/>
    <col min="4097" max="4097" width="4.140625" style="8" customWidth="1"/>
    <col min="4098" max="4098" width="47.85546875" style="8" customWidth="1"/>
    <col min="4099" max="4099" width="9.42578125" style="8" customWidth="1"/>
    <col min="4100" max="4101" width="12" style="8" customWidth="1"/>
    <col min="4102" max="4102" width="17.7109375" style="8" customWidth="1"/>
    <col min="4103" max="4104" width="12" style="8" customWidth="1"/>
    <col min="4105" max="4105" width="9" style="8" customWidth="1"/>
    <col min="4106" max="4106" width="12" style="8" customWidth="1"/>
    <col min="4107" max="4108" width="0" style="8" hidden="1" customWidth="1"/>
    <col min="4109" max="4109" width="9.140625" style="8"/>
    <col min="4110" max="4110" width="0" style="8" hidden="1" customWidth="1"/>
    <col min="4111" max="4111" width="9.140625" style="8"/>
    <col min="4112" max="4114" width="0" style="8" hidden="1" customWidth="1"/>
    <col min="4115" max="4352" width="9.140625" style="8"/>
    <col min="4353" max="4353" width="4.140625" style="8" customWidth="1"/>
    <col min="4354" max="4354" width="47.85546875" style="8" customWidth="1"/>
    <col min="4355" max="4355" width="9.42578125" style="8" customWidth="1"/>
    <col min="4356" max="4357" width="12" style="8" customWidth="1"/>
    <col min="4358" max="4358" width="17.7109375" style="8" customWidth="1"/>
    <col min="4359" max="4360" width="12" style="8" customWidth="1"/>
    <col min="4361" max="4361" width="9" style="8" customWidth="1"/>
    <col min="4362" max="4362" width="12" style="8" customWidth="1"/>
    <col min="4363" max="4364" width="0" style="8" hidden="1" customWidth="1"/>
    <col min="4365" max="4365" width="9.140625" style="8"/>
    <col min="4366" max="4366" width="0" style="8" hidden="1" customWidth="1"/>
    <col min="4367" max="4367" width="9.140625" style="8"/>
    <col min="4368" max="4370" width="0" style="8" hidden="1" customWidth="1"/>
    <col min="4371" max="4608" width="9.140625" style="8"/>
    <col min="4609" max="4609" width="4.140625" style="8" customWidth="1"/>
    <col min="4610" max="4610" width="47.85546875" style="8" customWidth="1"/>
    <col min="4611" max="4611" width="9.42578125" style="8" customWidth="1"/>
    <col min="4612" max="4613" width="12" style="8" customWidth="1"/>
    <col min="4614" max="4614" width="17.7109375" style="8" customWidth="1"/>
    <col min="4615" max="4616" width="12" style="8" customWidth="1"/>
    <col min="4617" max="4617" width="9" style="8" customWidth="1"/>
    <col min="4618" max="4618" width="12" style="8" customWidth="1"/>
    <col min="4619" max="4620" width="0" style="8" hidden="1" customWidth="1"/>
    <col min="4621" max="4621" width="9.140625" style="8"/>
    <col min="4622" max="4622" width="0" style="8" hidden="1" customWidth="1"/>
    <col min="4623" max="4623" width="9.140625" style="8"/>
    <col min="4624" max="4626" width="0" style="8" hidden="1" customWidth="1"/>
    <col min="4627" max="4864" width="9.140625" style="8"/>
    <col min="4865" max="4865" width="4.140625" style="8" customWidth="1"/>
    <col min="4866" max="4866" width="47.85546875" style="8" customWidth="1"/>
    <col min="4867" max="4867" width="9.42578125" style="8" customWidth="1"/>
    <col min="4868" max="4869" width="12" style="8" customWidth="1"/>
    <col min="4870" max="4870" width="17.7109375" style="8" customWidth="1"/>
    <col min="4871" max="4872" width="12" style="8" customWidth="1"/>
    <col min="4873" max="4873" width="9" style="8" customWidth="1"/>
    <col min="4874" max="4874" width="12" style="8" customWidth="1"/>
    <col min="4875" max="4876" width="0" style="8" hidden="1" customWidth="1"/>
    <col min="4877" max="4877" width="9.140625" style="8"/>
    <col min="4878" max="4878" width="0" style="8" hidden="1" customWidth="1"/>
    <col min="4879" max="4879" width="9.140625" style="8"/>
    <col min="4880" max="4882" width="0" style="8" hidden="1" customWidth="1"/>
    <col min="4883" max="5120" width="9.140625" style="8"/>
    <col min="5121" max="5121" width="4.140625" style="8" customWidth="1"/>
    <col min="5122" max="5122" width="47.85546875" style="8" customWidth="1"/>
    <col min="5123" max="5123" width="9.42578125" style="8" customWidth="1"/>
    <col min="5124" max="5125" width="12" style="8" customWidth="1"/>
    <col min="5126" max="5126" width="17.7109375" style="8" customWidth="1"/>
    <col min="5127" max="5128" width="12" style="8" customWidth="1"/>
    <col min="5129" max="5129" width="9" style="8" customWidth="1"/>
    <col min="5130" max="5130" width="12" style="8" customWidth="1"/>
    <col min="5131" max="5132" width="0" style="8" hidden="1" customWidth="1"/>
    <col min="5133" max="5133" width="9.140625" style="8"/>
    <col min="5134" max="5134" width="0" style="8" hidden="1" customWidth="1"/>
    <col min="5135" max="5135" width="9.140625" style="8"/>
    <col min="5136" max="5138" width="0" style="8" hidden="1" customWidth="1"/>
    <col min="5139" max="5376" width="9.140625" style="8"/>
    <col min="5377" max="5377" width="4.140625" style="8" customWidth="1"/>
    <col min="5378" max="5378" width="47.85546875" style="8" customWidth="1"/>
    <col min="5379" max="5379" width="9.42578125" style="8" customWidth="1"/>
    <col min="5380" max="5381" width="12" style="8" customWidth="1"/>
    <col min="5382" max="5382" width="17.7109375" style="8" customWidth="1"/>
    <col min="5383" max="5384" width="12" style="8" customWidth="1"/>
    <col min="5385" max="5385" width="9" style="8" customWidth="1"/>
    <col min="5386" max="5386" width="12" style="8" customWidth="1"/>
    <col min="5387" max="5388" width="0" style="8" hidden="1" customWidth="1"/>
    <col min="5389" max="5389" width="9.140625" style="8"/>
    <col min="5390" max="5390" width="0" style="8" hidden="1" customWidth="1"/>
    <col min="5391" max="5391" width="9.140625" style="8"/>
    <col min="5392" max="5394" width="0" style="8" hidden="1" customWidth="1"/>
    <col min="5395" max="5632" width="9.140625" style="8"/>
    <col min="5633" max="5633" width="4.140625" style="8" customWidth="1"/>
    <col min="5634" max="5634" width="47.85546875" style="8" customWidth="1"/>
    <col min="5635" max="5635" width="9.42578125" style="8" customWidth="1"/>
    <col min="5636" max="5637" width="12" style="8" customWidth="1"/>
    <col min="5638" max="5638" width="17.7109375" style="8" customWidth="1"/>
    <col min="5639" max="5640" width="12" style="8" customWidth="1"/>
    <col min="5641" max="5641" width="9" style="8" customWidth="1"/>
    <col min="5642" max="5642" width="12" style="8" customWidth="1"/>
    <col min="5643" max="5644" width="0" style="8" hidden="1" customWidth="1"/>
    <col min="5645" max="5645" width="9.140625" style="8"/>
    <col min="5646" max="5646" width="0" style="8" hidden="1" customWidth="1"/>
    <col min="5647" max="5647" width="9.140625" style="8"/>
    <col min="5648" max="5650" width="0" style="8" hidden="1" customWidth="1"/>
    <col min="5651" max="5888" width="9.140625" style="8"/>
    <col min="5889" max="5889" width="4.140625" style="8" customWidth="1"/>
    <col min="5890" max="5890" width="47.85546875" style="8" customWidth="1"/>
    <col min="5891" max="5891" width="9.42578125" style="8" customWidth="1"/>
    <col min="5892" max="5893" width="12" style="8" customWidth="1"/>
    <col min="5894" max="5894" width="17.7109375" style="8" customWidth="1"/>
    <col min="5895" max="5896" width="12" style="8" customWidth="1"/>
    <col min="5897" max="5897" width="9" style="8" customWidth="1"/>
    <col min="5898" max="5898" width="12" style="8" customWidth="1"/>
    <col min="5899" max="5900" width="0" style="8" hidden="1" customWidth="1"/>
    <col min="5901" max="5901" width="9.140625" style="8"/>
    <col min="5902" max="5902" width="0" style="8" hidden="1" customWidth="1"/>
    <col min="5903" max="5903" width="9.140625" style="8"/>
    <col min="5904" max="5906" width="0" style="8" hidden="1" customWidth="1"/>
    <col min="5907" max="6144" width="9.140625" style="8"/>
    <col min="6145" max="6145" width="4.140625" style="8" customWidth="1"/>
    <col min="6146" max="6146" width="47.85546875" style="8" customWidth="1"/>
    <col min="6147" max="6147" width="9.42578125" style="8" customWidth="1"/>
    <col min="6148" max="6149" width="12" style="8" customWidth="1"/>
    <col min="6150" max="6150" width="17.7109375" style="8" customWidth="1"/>
    <col min="6151" max="6152" width="12" style="8" customWidth="1"/>
    <col min="6153" max="6153" width="9" style="8" customWidth="1"/>
    <col min="6154" max="6154" width="12" style="8" customWidth="1"/>
    <col min="6155" max="6156" width="0" style="8" hidden="1" customWidth="1"/>
    <col min="6157" max="6157" width="9.140625" style="8"/>
    <col min="6158" max="6158" width="0" style="8" hidden="1" customWidth="1"/>
    <col min="6159" max="6159" width="9.140625" style="8"/>
    <col min="6160" max="6162" width="0" style="8" hidden="1" customWidth="1"/>
    <col min="6163" max="6400" width="9.140625" style="8"/>
    <col min="6401" max="6401" width="4.140625" style="8" customWidth="1"/>
    <col min="6402" max="6402" width="47.85546875" style="8" customWidth="1"/>
    <col min="6403" max="6403" width="9.42578125" style="8" customWidth="1"/>
    <col min="6404" max="6405" width="12" style="8" customWidth="1"/>
    <col min="6406" max="6406" width="17.7109375" style="8" customWidth="1"/>
    <col min="6407" max="6408" width="12" style="8" customWidth="1"/>
    <col min="6409" max="6409" width="9" style="8" customWidth="1"/>
    <col min="6410" max="6410" width="12" style="8" customWidth="1"/>
    <col min="6411" max="6412" width="0" style="8" hidden="1" customWidth="1"/>
    <col min="6413" max="6413" width="9.140625" style="8"/>
    <col min="6414" max="6414" width="0" style="8" hidden="1" customWidth="1"/>
    <col min="6415" max="6415" width="9.140625" style="8"/>
    <col min="6416" max="6418" width="0" style="8" hidden="1" customWidth="1"/>
    <col min="6419" max="6656" width="9.140625" style="8"/>
    <col min="6657" max="6657" width="4.140625" style="8" customWidth="1"/>
    <col min="6658" max="6658" width="47.85546875" style="8" customWidth="1"/>
    <col min="6659" max="6659" width="9.42578125" style="8" customWidth="1"/>
    <col min="6660" max="6661" width="12" style="8" customWidth="1"/>
    <col min="6662" max="6662" width="17.7109375" style="8" customWidth="1"/>
    <col min="6663" max="6664" width="12" style="8" customWidth="1"/>
    <col min="6665" max="6665" width="9" style="8" customWidth="1"/>
    <col min="6666" max="6666" width="12" style="8" customWidth="1"/>
    <col min="6667" max="6668" width="0" style="8" hidden="1" customWidth="1"/>
    <col min="6669" max="6669" width="9.140625" style="8"/>
    <col min="6670" max="6670" width="0" style="8" hidden="1" customWidth="1"/>
    <col min="6671" max="6671" width="9.140625" style="8"/>
    <col min="6672" max="6674" width="0" style="8" hidden="1" customWidth="1"/>
    <col min="6675" max="6912" width="9.140625" style="8"/>
    <col min="6913" max="6913" width="4.140625" style="8" customWidth="1"/>
    <col min="6914" max="6914" width="47.85546875" style="8" customWidth="1"/>
    <col min="6915" max="6915" width="9.42578125" style="8" customWidth="1"/>
    <col min="6916" max="6917" width="12" style="8" customWidth="1"/>
    <col min="6918" max="6918" width="17.7109375" style="8" customWidth="1"/>
    <col min="6919" max="6920" width="12" style="8" customWidth="1"/>
    <col min="6921" max="6921" width="9" style="8" customWidth="1"/>
    <col min="6922" max="6922" width="12" style="8" customWidth="1"/>
    <col min="6923" max="6924" width="0" style="8" hidden="1" customWidth="1"/>
    <col min="6925" max="6925" width="9.140625" style="8"/>
    <col min="6926" max="6926" width="0" style="8" hidden="1" customWidth="1"/>
    <col min="6927" max="6927" width="9.140625" style="8"/>
    <col min="6928" max="6930" width="0" style="8" hidden="1" customWidth="1"/>
    <col min="6931" max="7168" width="9.140625" style="8"/>
    <col min="7169" max="7169" width="4.140625" style="8" customWidth="1"/>
    <col min="7170" max="7170" width="47.85546875" style="8" customWidth="1"/>
    <col min="7171" max="7171" width="9.42578125" style="8" customWidth="1"/>
    <col min="7172" max="7173" width="12" style="8" customWidth="1"/>
    <col min="7174" max="7174" width="17.7109375" style="8" customWidth="1"/>
    <col min="7175" max="7176" width="12" style="8" customWidth="1"/>
    <col min="7177" max="7177" width="9" style="8" customWidth="1"/>
    <col min="7178" max="7178" width="12" style="8" customWidth="1"/>
    <col min="7179" max="7180" width="0" style="8" hidden="1" customWidth="1"/>
    <col min="7181" max="7181" width="9.140625" style="8"/>
    <col min="7182" max="7182" width="0" style="8" hidden="1" customWidth="1"/>
    <col min="7183" max="7183" width="9.140625" style="8"/>
    <col min="7184" max="7186" width="0" style="8" hidden="1" customWidth="1"/>
    <col min="7187" max="7424" width="9.140625" style="8"/>
    <col min="7425" max="7425" width="4.140625" style="8" customWidth="1"/>
    <col min="7426" max="7426" width="47.85546875" style="8" customWidth="1"/>
    <col min="7427" max="7427" width="9.42578125" style="8" customWidth="1"/>
    <col min="7428" max="7429" width="12" style="8" customWidth="1"/>
    <col min="7430" max="7430" width="17.7109375" style="8" customWidth="1"/>
    <col min="7431" max="7432" width="12" style="8" customWidth="1"/>
    <col min="7433" max="7433" width="9" style="8" customWidth="1"/>
    <col min="7434" max="7434" width="12" style="8" customWidth="1"/>
    <col min="7435" max="7436" width="0" style="8" hidden="1" customWidth="1"/>
    <col min="7437" max="7437" width="9.140625" style="8"/>
    <col min="7438" max="7438" width="0" style="8" hidden="1" customWidth="1"/>
    <col min="7439" max="7439" width="9.140625" style="8"/>
    <col min="7440" max="7442" width="0" style="8" hidden="1" customWidth="1"/>
    <col min="7443" max="7680" width="9.140625" style="8"/>
    <col min="7681" max="7681" width="4.140625" style="8" customWidth="1"/>
    <col min="7682" max="7682" width="47.85546875" style="8" customWidth="1"/>
    <col min="7683" max="7683" width="9.42578125" style="8" customWidth="1"/>
    <col min="7684" max="7685" width="12" style="8" customWidth="1"/>
    <col min="7686" max="7686" width="17.7109375" style="8" customWidth="1"/>
    <col min="7687" max="7688" width="12" style="8" customWidth="1"/>
    <col min="7689" max="7689" width="9" style="8" customWidth="1"/>
    <col min="7690" max="7690" width="12" style="8" customWidth="1"/>
    <col min="7691" max="7692" width="0" style="8" hidden="1" customWidth="1"/>
    <col min="7693" max="7693" width="9.140625" style="8"/>
    <col min="7694" max="7694" width="0" style="8" hidden="1" customWidth="1"/>
    <col min="7695" max="7695" width="9.140625" style="8"/>
    <col min="7696" max="7698" width="0" style="8" hidden="1" customWidth="1"/>
    <col min="7699" max="7936" width="9.140625" style="8"/>
    <col min="7937" max="7937" width="4.140625" style="8" customWidth="1"/>
    <col min="7938" max="7938" width="47.85546875" style="8" customWidth="1"/>
    <col min="7939" max="7939" width="9.42578125" style="8" customWidth="1"/>
    <col min="7940" max="7941" width="12" style="8" customWidth="1"/>
    <col min="7942" max="7942" width="17.7109375" style="8" customWidth="1"/>
    <col min="7943" max="7944" width="12" style="8" customWidth="1"/>
    <col min="7945" max="7945" width="9" style="8" customWidth="1"/>
    <col min="7946" max="7946" width="12" style="8" customWidth="1"/>
    <col min="7947" max="7948" width="0" style="8" hidden="1" customWidth="1"/>
    <col min="7949" max="7949" width="9.140625" style="8"/>
    <col min="7950" max="7950" width="0" style="8" hidden="1" customWidth="1"/>
    <col min="7951" max="7951" width="9.140625" style="8"/>
    <col min="7952" max="7954" width="0" style="8" hidden="1" customWidth="1"/>
    <col min="7955" max="8192" width="9.140625" style="8"/>
    <col min="8193" max="8193" width="4.140625" style="8" customWidth="1"/>
    <col min="8194" max="8194" width="47.85546875" style="8" customWidth="1"/>
    <col min="8195" max="8195" width="9.42578125" style="8" customWidth="1"/>
    <col min="8196" max="8197" width="12" style="8" customWidth="1"/>
    <col min="8198" max="8198" width="17.7109375" style="8" customWidth="1"/>
    <col min="8199" max="8200" width="12" style="8" customWidth="1"/>
    <col min="8201" max="8201" width="9" style="8" customWidth="1"/>
    <col min="8202" max="8202" width="12" style="8" customWidth="1"/>
    <col min="8203" max="8204" width="0" style="8" hidden="1" customWidth="1"/>
    <col min="8205" max="8205" width="9.140625" style="8"/>
    <col min="8206" max="8206" width="0" style="8" hidden="1" customWidth="1"/>
    <col min="8207" max="8207" width="9.140625" style="8"/>
    <col min="8208" max="8210" width="0" style="8" hidden="1" customWidth="1"/>
    <col min="8211" max="8448" width="9.140625" style="8"/>
    <col min="8449" max="8449" width="4.140625" style="8" customWidth="1"/>
    <col min="8450" max="8450" width="47.85546875" style="8" customWidth="1"/>
    <col min="8451" max="8451" width="9.42578125" style="8" customWidth="1"/>
    <col min="8452" max="8453" width="12" style="8" customWidth="1"/>
    <col min="8454" max="8454" width="17.7109375" style="8" customWidth="1"/>
    <col min="8455" max="8456" width="12" style="8" customWidth="1"/>
    <col min="8457" max="8457" width="9" style="8" customWidth="1"/>
    <col min="8458" max="8458" width="12" style="8" customWidth="1"/>
    <col min="8459" max="8460" width="0" style="8" hidden="1" customWidth="1"/>
    <col min="8461" max="8461" width="9.140625" style="8"/>
    <col min="8462" max="8462" width="0" style="8" hidden="1" customWidth="1"/>
    <col min="8463" max="8463" width="9.140625" style="8"/>
    <col min="8464" max="8466" width="0" style="8" hidden="1" customWidth="1"/>
    <col min="8467" max="8704" width="9.140625" style="8"/>
    <col min="8705" max="8705" width="4.140625" style="8" customWidth="1"/>
    <col min="8706" max="8706" width="47.85546875" style="8" customWidth="1"/>
    <col min="8707" max="8707" width="9.42578125" style="8" customWidth="1"/>
    <col min="8708" max="8709" width="12" style="8" customWidth="1"/>
    <col min="8710" max="8710" width="17.7109375" style="8" customWidth="1"/>
    <col min="8711" max="8712" width="12" style="8" customWidth="1"/>
    <col min="8713" max="8713" width="9" style="8" customWidth="1"/>
    <col min="8714" max="8714" width="12" style="8" customWidth="1"/>
    <col min="8715" max="8716" width="0" style="8" hidden="1" customWidth="1"/>
    <col min="8717" max="8717" width="9.140625" style="8"/>
    <col min="8718" max="8718" width="0" style="8" hidden="1" customWidth="1"/>
    <col min="8719" max="8719" width="9.140625" style="8"/>
    <col min="8720" max="8722" width="0" style="8" hidden="1" customWidth="1"/>
    <col min="8723" max="8960" width="9.140625" style="8"/>
    <col min="8961" max="8961" width="4.140625" style="8" customWidth="1"/>
    <col min="8962" max="8962" width="47.85546875" style="8" customWidth="1"/>
    <col min="8963" max="8963" width="9.42578125" style="8" customWidth="1"/>
    <col min="8964" max="8965" width="12" style="8" customWidth="1"/>
    <col min="8966" max="8966" width="17.7109375" style="8" customWidth="1"/>
    <col min="8967" max="8968" width="12" style="8" customWidth="1"/>
    <col min="8969" max="8969" width="9" style="8" customWidth="1"/>
    <col min="8970" max="8970" width="12" style="8" customWidth="1"/>
    <col min="8971" max="8972" width="0" style="8" hidden="1" customWidth="1"/>
    <col min="8973" max="8973" width="9.140625" style="8"/>
    <col min="8974" max="8974" width="0" style="8" hidden="1" customWidth="1"/>
    <col min="8975" max="8975" width="9.140625" style="8"/>
    <col min="8976" max="8978" width="0" style="8" hidden="1" customWidth="1"/>
    <col min="8979" max="9216" width="9.140625" style="8"/>
    <col min="9217" max="9217" width="4.140625" style="8" customWidth="1"/>
    <col min="9218" max="9218" width="47.85546875" style="8" customWidth="1"/>
    <col min="9219" max="9219" width="9.42578125" style="8" customWidth="1"/>
    <col min="9220" max="9221" width="12" style="8" customWidth="1"/>
    <col min="9222" max="9222" width="17.7109375" style="8" customWidth="1"/>
    <col min="9223" max="9224" width="12" style="8" customWidth="1"/>
    <col min="9225" max="9225" width="9" style="8" customWidth="1"/>
    <col min="9226" max="9226" width="12" style="8" customWidth="1"/>
    <col min="9227" max="9228" width="0" style="8" hidden="1" customWidth="1"/>
    <col min="9229" max="9229" width="9.140625" style="8"/>
    <col min="9230" max="9230" width="0" style="8" hidden="1" customWidth="1"/>
    <col min="9231" max="9231" width="9.140625" style="8"/>
    <col min="9232" max="9234" width="0" style="8" hidden="1" customWidth="1"/>
    <col min="9235" max="9472" width="9.140625" style="8"/>
    <col min="9473" max="9473" width="4.140625" style="8" customWidth="1"/>
    <col min="9474" max="9474" width="47.85546875" style="8" customWidth="1"/>
    <col min="9475" max="9475" width="9.42578125" style="8" customWidth="1"/>
    <col min="9476" max="9477" width="12" style="8" customWidth="1"/>
    <col min="9478" max="9478" width="17.7109375" style="8" customWidth="1"/>
    <col min="9479" max="9480" width="12" style="8" customWidth="1"/>
    <col min="9481" max="9481" width="9" style="8" customWidth="1"/>
    <col min="9482" max="9482" width="12" style="8" customWidth="1"/>
    <col min="9483" max="9484" width="0" style="8" hidden="1" customWidth="1"/>
    <col min="9485" max="9485" width="9.140625" style="8"/>
    <col min="9486" max="9486" width="0" style="8" hidden="1" customWidth="1"/>
    <col min="9487" max="9487" width="9.140625" style="8"/>
    <col min="9488" max="9490" width="0" style="8" hidden="1" customWidth="1"/>
    <col min="9491" max="9728" width="9.140625" style="8"/>
    <col min="9729" max="9729" width="4.140625" style="8" customWidth="1"/>
    <col min="9730" max="9730" width="47.85546875" style="8" customWidth="1"/>
    <col min="9731" max="9731" width="9.42578125" style="8" customWidth="1"/>
    <col min="9732" max="9733" width="12" style="8" customWidth="1"/>
    <col min="9734" max="9734" width="17.7109375" style="8" customWidth="1"/>
    <col min="9735" max="9736" width="12" style="8" customWidth="1"/>
    <col min="9737" max="9737" width="9" style="8" customWidth="1"/>
    <col min="9738" max="9738" width="12" style="8" customWidth="1"/>
    <col min="9739" max="9740" width="0" style="8" hidden="1" customWidth="1"/>
    <col min="9741" max="9741" width="9.140625" style="8"/>
    <col min="9742" max="9742" width="0" style="8" hidden="1" customWidth="1"/>
    <col min="9743" max="9743" width="9.140625" style="8"/>
    <col min="9744" max="9746" width="0" style="8" hidden="1" customWidth="1"/>
    <col min="9747" max="9984" width="9.140625" style="8"/>
    <col min="9985" max="9985" width="4.140625" style="8" customWidth="1"/>
    <col min="9986" max="9986" width="47.85546875" style="8" customWidth="1"/>
    <col min="9987" max="9987" width="9.42578125" style="8" customWidth="1"/>
    <col min="9988" max="9989" width="12" style="8" customWidth="1"/>
    <col min="9990" max="9990" width="17.7109375" style="8" customWidth="1"/>
    <col min="9991" max="9992" width="12" style="8" customWidth="1"/>
    <col min="9993" max="9993" width="9" style="8" customWidth="1"/>
    <col min="9994" max="9994" width="12" style="8" customWidth="1"/>
    <col min="9995" max="9996" width="0" style="8" hidden="1" customWidth="1"/>
    <col min="9997" max="9997" width="9.140625" style="8"/>
    <col min="9998" max="9998" width="0" style="8" hidden="1" customWidth="1"/>
    <col min="9999" max="9999" width="9.140625" style="8"/>
    <col min="10000" max="10002" width="0" style="8" hidden="1" customWidth="1"/>
    <col min="10003" max="10240" width="9.140625" style="8"/>
    <col min="10241" max="10241" width="4.140625" style="8" customWidth="1"/>
    <col min="10242" max="10242" width="47.85546875" style="8" customWidth="1"/>
    <col min="10243" max="10243" width="9.42578125" style="8" customWidth="1"/>
    <col min="10244" max="10245" width="12" style="8" customWidth="1"/>
    <col min="10246" max="10246" width="17.7109375" style="8" customWidth="1"/>
    <col min="10247" max="10248" width="12" style="8" customWidth="1"/>
    <col min="10249" max="10249" width="9" style="8" customWidth="1"/>
    <col min="10250" max="10250" width="12" style="8" customWidth="1"/>
    <col min="10251" max="10252" width="0" style="8" hidden="1" customWidth="1"/>
    <col min="10253" max="10253" width="9.140625" style="8"/>
    <col min="10254" max="10254" width="0" style="8" hidden="1" customWidth="1"/>
    <col min="10255" max="10255" width="9.140625" style="8"/>
    <col min="10256" max="10258" width="0" style="8" hidden="1" customWidth="1"/>
    <col min="10259" max="10496" width="9.140625" style="8"/>
    <col min="10497" max="10497" width="4.140625" style="8" customWidth="1"/>
    <col min="10498" max="10498" width="47.85546875" style="8" customWidth="1"/>
    <col min="10499" max="10499" width="9.42578125" style="8" customWidth="1"/>
    <col min="10500" max="10501" width="12" style="8" customWidth="1"/>
    <col min="10502" max="10502" width="17.7109375" style="8" customWidth="1"/>
    <col min="10503" max="10504" width="12" style="8" customWidth="1"/>
    <col min="10505" max="10505" width="9" style="8" customWidth="1"/>
    <col min="10506" max="10506" width="12" style="8" customWidth="1"/>
    <col min="10507" max="10508" width="0" style="8" hidden="1" customWidth="1"/>
    <col min="10509" max="10509" width="9.140625" style="8"/>
    <col min="10510" max="10510" width="0" style="8" hidden="1" customWidth="1"/>
    <col min="10511" max="10511" width="9.140625" style="8"/>
    <col min="10512" max="10514" width="0" style="8" hidden="1" customWidth="1"/>
    <col min="10515" max="10752" width="9.140625" style="8"/>
    <col min="10753" max="10753" width="4.140625" style="8" customWidth="1"/>
    <col min="10754" max="10754" width="47.85546875" style="8" customWidth="1"/>
    <col min="10755" max="10755" width="9.42578125" style="8" customWidth="1"/>
    <col min="10756" max="10757" width="12" style="8" customWidth="1"/>
    <col min="10758" max="10758" width="17.7109375" style="8" customWidth="1"/>
    <col min="10759" max="10760" width="12" style="8" customWidth="1"/>
    <col min="10761" max="10761" width="9" style="8" customWidth="1"/>
    <col min="10762" max="10762" width="12" style="8" customWidth="1"/>
    <col min="10763" max="10764" width="0" style="8" hidden="1" customWidth="1"/>
    <col min="10765" max="10765" width="9.140625" style="8"/>
    <col min="10766" max="10766" width="0" style="8" hidden="1" customWidth="1"/>
    <col min="10767" max="10767" width="9.140625" style="8"/>
    <col min="10768" max="10770" width="0" style="8" hidden="1" customWidth="1"/>
    <col min="10771" max="11008" width="9.140625" style="8"/>
    <col min="11009" max="11009" width="4.140625" style="8" customWidth="1"/>
    <col min="11010" max="11010" width="47.85546875" style="8" customWidth="1"/>
    <col min="11011" max="11011" width="9.42578125" style="8" customWidth="1"/>
    <col min="11012" max="11013" width="12" style="8" customWidth="1"/>
    <col min="11014" max="11014" width="17.7109375" style="8" customWidth="1"/>
    <col min="11015" max="11016" width="12" style="8" customWidth="1"/>
    <col min="11017" max="11017" width="9" style="8" customWidth="1"/>
    <col min="11018" max="11018" width="12" style="8" customWidth="1"/>
    <col min="11019" max="11020" width="0" style="8" hidden="1" customWidth="1"/>
    <col min="11021" max="11021" width="9.140625" style="8"/>
    <col min="11022" max="11022" width="0" style="8" hidden="1" customWidth="1"/>
    <col min="11023" max="11023" width="9.140625" style="8"/>
    <col min="11024" max="11026" width="0" style="8" hidden="1" customWidth="1"/>
    <col min="11027" max="11264" width="9.140625" style="8"/>
    <col min="11265" max="11265" width="4.140625" style="8" customWidth="1"/>
    <col min="11266" max="11266" width="47.85546875" style="8" customWidth="1"/>
    <col min="11267" max="11267" width="9.42578125" style="8" customWidth="1"/>
    <col min="11268" max="11269" width="12" style="8" customWidth="1"/>
    <col min="11270" max="11270" width="17.7109375" style="8" customWidth="1"/>
    <col min="11271" max="11272" width="12" style="8" customWidth="1"/>
    <col min="11273" max="11273" width="9" style="8" customWidth="1"/>
    <col min="11274" max="11274" width="12" style="8" customWidth="1"/>
    <col min="11275" max="11276" width="0" style="8" hidden="1" customWidth="1"/>
    <col min="11277" max="11277" width="9.140625" style="8"/>
    <col min="11278" max="11278" width="0" style="8" hidden="1" customWidth="1"/>
    <col min="11279" max="11279" width="9.140625" style="8"/>
    <col min="11280" max="11282" width="0" style="8" hidden="1" customWidth="1"/>
    <col min="11283" max="11520" width="9.140625" style="8"/>
    <col min="11521" max="11521" width="4.140625" style="8" customWidth="1"/>
    <col min="11522" max="11522" width="47.85546875" style="8" customWidth="1"/>
    <col min="11523" max="11523" width="9.42578125" style="8" customWidth="1"/>
    <col min="11524" max="11525" width="12" style="8" customWidth="1"/>
    <col min="11526" max="11526" width="17.7109375" style="8" customWidth="1"/>
    <col min="11527" max="11528" width="12" style="8" customWidth="1"/>
    <col min="11529" max="11529" width="9" style="8" customWidth="1"/>
    <col min="11530" max="11530" width="12" style="8" customWidth="1"/>
    <col min="11531" max="11532" width="0" style="8" hidden="1" customWidth="1"/>
    <col min="11533" max="11533" width="9.140625" style="8"/>
    <col min="11534" max="11534" width="0" style="8" hidden="1" customWidth="1"/>
    <col min="11535" max="11535" width="9.140625" style="8"/>
    <col min="11536" max="11538" width="0" style="8" hidden="1" customWidth="1"/>
    <col min="11539" max="11776" width="9.140625" style="8"/>
    <col min="11777" max="11777" width="4.140625" style="8" customWidth="1"/>
    <col min="11778" max="11778" width="47.85546875" style="8" customWidth="1"/>
    <col min="11779" max="11779" width="9.42578125" style="8" customWidth="1"/>
    <col min="11780" max="11781" width="12" style="8" customWidth="1"/>
    <col min="11782" max="11782" width="17.7109375" style="8" customWidth="1"/>
    <col min="11783" max="11784" width="12" style="8" customWidth="1"/>
    <col min="11785" max="11785" width="9" style="8" customWidth="1"/>
    <col min="11786" max="11786" width="12" style="8" customWidth="1"/>
    <col min="11787" max="11788" width="0" style="8" hidden="1" customWidth="1"/>
    <col min="11789" max="11789" width="9.140625" style="8"/>
    <col min="11790" max="11790" width="0" style="8" hidden="1" customWidth="1"/>
    <col min="11791" max="11791" width="9.140625" style="8"/>
    <col min="11792" max="11794" width="0" style="8" hidden="1" customWidth="1"/>
    <col min="11795" max="12032" width="9.140625" style="8"/>
    <col min="12033" max="12033" width="4.140625" style="8" customWidth="1"/>
    <col min="12034" max="12034" width="47.85546875" style="8" customWidth="1"/>
    <col min="12035" max="12035" width="9.42578125" style="8" customWidth="1"/>
    <col min="12036" max="12037" width="12" style="8" customWidth="1"/>
    <col min="12038" max="12038" width="17.7109375" style="8" customWidth="1"/>
    <col min="12039" max="12040" width="12" style="8" customWidth="1"/>
    <col min="12041" max="12041" width="9" style="8" customWidth="1"/>
    <col min="12042" max="12042" width="12" style="8" customWidth="1"/>
    <col min="12043" max="12044" width="0" style="8" hidden="1" customWidth="1"/>
    <col min="12045" max="12045" width="9.140625" style="8"/>
    <col min="12046" max="12046" width="0" style="8" hidden="1" customWidth="1"/>
    <col min="12047" max="12047" width="9.140625" style="8"/>
    <col min="12048" max="12050" width="0" style="8" hidden="1" customWidth="1"/>
    <col min="12051" max="12288" width="9.140625" style="8"/>
    <col min="12289" max="12289" width="4.140625" style="8" customWidth="1"/>
    <col min="12290" max="12290" width="47.85546875" style="8" customWidth="1"/>
    <col min="12291" max="12291" width="9.42578125" style="8" customWidth="1"/>
    <col min="12292" max="12293" width="12" style="8" customWidth="1"/>
    <col min="12294" max="12294" width="17.7109375" style="8" customWidth="1"/>
    <col min="12295" max="12296" width="12" style="8" customWidth="1"/>
    <col min="12297" max="12297" width="9" style="8" customWidth="1"/>
    <col min="12298" max="12298" width="12" style="8" customWidth="1"/>
    <col min="12299" max="12300" width="0" style="8" hidden="1" customWidth="1"/>
    <col min="12301" max="12301" width="9.140625" style="8"/>
    <col min="12302" max="12302" width="0" style="8" hidden="1" customWidth="1"/>
    <col min="12303" max="12303" width="9.140625" style="8"/>
    <col min="12304" max="12306" width="0" style="8" hidden="1" customWidth="1"/>
    <col min="12307" max="12544" width="9.140625" style="8"/>
    <col min="12545" max="12545" width="4.140625" style="8" customWidth="1"/>
    <col min="12546" max="12546" width="47.85546875" style="8" customWidth="1"/>
    <col min="12547" max="12547" width="9.42578125" style="8" customWidth="1"/>
    <col min="12548" max="12549" width="12" style="8" customWidth="1"/>
    <col min="12550" max="12550" width="17.7109375" style="8" customWidth="1"/>
    <col min="12551" max="12552" width="12" style="8" customWidth="1"/>
    <col min="12553" max="12553" width="9" style="8" customWidth="1"/>
    <col min="12554" max="12554" width="12" style="8" customWidth="1"/>
    <col min="12555" max="12556" width="0" style="8" hidden="1" customWidth="1"/>
    <col min="12557" max="12557" width="9.140625" style="8"/>
    <col min="12558" max="12558" width="0" style="8" hidden="1" customWidth="1"/>
    <col min="12559" max="12559" width="9.140625" style="8"/>
    <col min="12560" max="12562" width="0" style="8" hidden="1" customWidth="1"/>
    <col min="12563" max="12800" width="9.140625" style="8"/>
    <col min="12801" max="12801" width="4.140625" style="8" customWidth="1"/>
    <col min="12802" max="12802" width="47.85546875" style="8" customWidth="1"/>
    <col min="12803" max="12803" width="9.42578125" style="8" customWidth="1"/>
    <col min="12804" max="12805" width="12" style="8" customWidth="1"/>
    <col min="12806" max="12806" width="17.7109375" style="8" customWidth="1"/>
    <col min="12807" max="12808" width="12" style="8" customWidth="1"/>
    <col min="12809" max="12809" width="9" style="8" customWidth="1"/>
    <col min="12810" max="12810" width="12" style="8" customWidth="1"/>
    <col min="12811" max="12812" width="0" style="8" hidden="1" customWidth="1"/>
    <col min="12813" max="12813" width="9.140625" style="8"/>
    <col min="12814" max="12814" width="0" style="8" hidden="1" customWidth="1"/>
    <col min="12815" max="12815" width="9.140625" style="8"/>
    <col min="12816" max="12818" width="0" style="8" hidden="1" customWidth="1"/>
    <col min="12819" max="13056" width="9.140625" style="8"/>
    <col min="13057" max="13057" width="4.140625" style="8" customWidth="1"/>
    <col min="13058" max="13058" width="47.85546875" style="8" customWidth="1"/>
    <col min="13059" max="13059" width="9.42578125" style="8" customWidth="1"/>
    <col min="13060" max="13061" width="12" style="8" customWidth="1"/>
    <col min="13062" max="13062" width="17.7109375" style="8" customWidth="1"/>
    <col min="13063" max="13064" width="12" style="8" customWidth="1"/>
    <col min="13065" max="13065" width="9" style="8" customWidth="1"/>
    <col min="13066" max="13066" width="12" style="8" customWidth="1"/>
    <col min="13067" max="13068" width="0" style="8" hidden="1" customWidth="1"/>
    <col min="13069" max="13069" width="9.140625" style="8"/>
    <col min="13070" max="13070" width="0" style="8" hidden="1" customWidth="1"/>
    <col min="13071" max="13071" width="9.140625" style="8"/>
    <col min="13072" max="13074" width="0" style="8" hidden="1" customWidth="1"/>
    <col min="13075" max="13312" width="9.140625" style="8"/>
    <col min="13313" max="13313" width="4.140625" style="8" customWidth="1"/>
    <col min="13314" max="13314" width="47.85546875" style="8" customWidth="1"/>
    <col min="13315" max="13315" width="9.42578125" style="8" customWidth="1"/>
    <col min="13316" max="13317" width="12" style="8" customWidth="1"/>
    <col min="13318" max="13318" width="17.7109375" style="8" customWidth="1"/>
    <col min="13319" max="13320" width="12" style="8" customWidth="1"/>
    <col min="13321" max="13321" width="9" style="8" customWidth="1"/>
    <col min="13322" max="13322" width="12" style="8" customWidth="1"/>
    <col min="13323" max="13324" width="0" style="8" hidden="1" customWidth="1"/>
    <col min="13325" max="13325" width="9.140625" style="8"/>
    <col min="13326" max="13326" width="0" style="8" hidden="1" customWidth="1"/>
    <col min="13327" max="13327" width="9.140625" style="8"/>
    <col min="13328" max="13330" width="0" style="8" hidden="1" customWidth="1"/>
    <col min="13331" max="13568" width="9.140625" style="8"/>
    <col min="13569" max="13569" width="4.140625" style="8" customWidth="1"/>
    <col min="13570" max="13570" width="47.85546875" style="8" customWidth="1"/>
    <col min="13571" max="13571" width="9.42578125" style="8" customWidth="1"/>
    <col min="13572" max="13573" width="12" style="8" customWidth="1"/>
    <col min="13574" max="13574" width="17.7109375" style="8" customWidth="1"/>
    <col min="13575" max="13576" width="12" style="8" customWidth="1"/>
    <col min="13577" max="13577" width="9" style="8" customWidth="1"/>
    <col min="13578" max="13578" width="12" style="8" customWidth="1"/>
    <col min="13579" max="13580" width="0" style="8" hidden="1" customWidth="1"/>
    <col min="13581" max="13581" width="9.140625" style="8"/>
    <col min="13582" max="13582" width="0" style="8" hidden="1" customWidth="1"/>
    <col min="13583" max="13583" width="9.140625" style="8"/>
    <col min="13584" max="13586" width="0" style="8" hidden="1" customWidth="1"/>
    <col min="13587" max="13824" width="9.140625" style="8"/>
    <col min="13825" max="13825" width="4.140625" style="8" customWidth="1"/>
    <col min="13826" max="13826" width="47.85546875" style="8" customWidth="1"/>
    <col min="13827" max="13827" width="9.42578125" style="8" customWidth="1"/>
    <col min="13828" max="13829" width="12" style="8" customWidth="1"/>
    <col min="13830" max="13830" width="17.7109375" style="8" customWidth="1"/>
    <col min="13831" max="13832" width="12" style="8" customWidth="1"/>
    <col min="13833" max="13833" width="9" style="8" customWidth="1"/>
    <col min="13834" max="13834" width="12" style="8" customWidth="1"/>
    <col min="13835" max="13836" width="0" style="8" hidden="1" customWidth="1"/>
    <col min="13837" max="13837" width="9.140625" style="8"/>
    <col min="13838" max="13838" width="0" style="8" hidden="1" customWidth="1"/>
    <col min="13839" max="13839" width="9.140625" style="8"/>
    <col min="13840" max="13842" width="0" style="8" hidden="1" customWidth="1"/>
    <col min="13843" max="14080" width="9.140625" style="8"/>
    <col min="14081" max="14081" width="4.140625" style="8" customWidth="1"/>
    <col min="14082" max="14082" width="47.85546875" style="8" customWidth="1"/>
    <col min="14083" max="14083" width="9.42578125" style="8" customWidth="1"/>
    <col min="14084" max="14085" width="12" style="8" customWidth="1"/>
    <col min="14086" max="14086" width="17.7109375" style="8" customWidth="1"/>
    <col min="14087" max="14088" width="12" style="8" customWidth="1"/>
    <col min="14089" max="14089" width="9" style="8" customWidth="1"/>
    <col min="14090" max="14090" width="12" style="8" customWidth="1"/>
    <col min="14091" max="14092" width="0" style="8" hidden="1" customWidth="1"/>
    <col min="14093" max="14093" width="9.140625" style="8"/>
    <col min="14094" max="14094" width="0" style="8" hidden="1" customWidth="1"/>
    <col min="14095" max="14095" width="9.140625" style="8"/>
    <col min="14096" max="14098" width="0" style="8" hidden="1" customWidth="1"/>
    <col min="14099" max="14336" width="9.140625" style="8"/>
    <col min="14337" max="14337" width="4.140625" style="8" customWidth="1"/>
    <col min="14338" max="14338" width="47.85546875" style="8" customWidth="1"/>
    <col min="14339" max="14339" width="9.42578125" style="8" customWidth="1"/>
    <col min="14340" max="14341" width="12" style="8" customWidth="1"/>
    <col min="14342" max="14342" width="17.7109375" style="8" customWidth="1"/>
    <col min="14343" max="14344" width="12" style="8" customWidth="1"/>
    <col min="14345" max="14345" width="9" style="8" customWidth="1"/>
    <col min="14346" max="14346" width="12" style="8" customWidth="1"/>
    <col min="14347" max="14348" width="0" style="8" hidden="1" customWidth="1"/>
    <col min="14349" max="14349" width="9.140625" style="8"/>
    <col min="14350" max="14350" width="0" style="8" hidden="1" customWidth="1"/>
    <col min="14351" max="14351" width="9.140625" style="8"/>
    <col min="14352" max="14354" width="0" style="8" hidden="1" customWidth="1"/>
    <col min="14355" max="14592" width="9.140625" style="8"/>
    <col min="14593" max="14593" width="4.140625" style="8" customWidth="1"/>
    <col min="14594" max="14594" width="47.85546875" style="8" customWidth="1"/>
    <col min="14595" max="14595" width="9.42578125" style="8" customWidth="1"/>
    <col min="14596" max="14597" width="12" style="8" customWidth="1"/>
    <col min="14598" max="14598" width="17.7109375" style="8" customWidth="1"/>
    <col min="14599" max="14600" width="12" style="8" customWidth="1"/>
    <col min="14601" max="14601" width="9" style="8" customWidth="1"/>
    <col min="14602" max="14602" width="12" style="8" customWidth="1"/>
    <col min="14603" max="14604" width="0" style="8" hidden="1" customWidth="1"/>
    <col min="14605" max="14605" width="9.140625" style="8"/>
    <col min="14606" max="14606" width="0" style="8" hidden="1" customWidth="1"/>
    <col min="14607" max="14607" width="9.140625" style="8"/>
    <col min="14608" max="14610" width="0" style="8" hidden="1" customWidth="1"/>
    <col min="14611" max="14848" width="9.140625" style="8"/>
    <col min="14849" max="14849" width="4.140625" style="8" customWidth="1"/>
    <col min="14850" max="14850" width="47.85546875" style="8" customWidth="1"/>
    <col min="14851" max="14851" width="9.42578125" style="8" customWidth="1"/>
    <col min="14852" max="14853" width="12" style="8" customWidth="1"/>
    <col min="14854" max="14854" width="17.7109375" style="8" customWidth="1"/>
    <col min="14855" max="14856" width="12" style="8" customWidth="1"/>
    <col min="14857" max="14857" width="9" style="8" customWidth="1"/>
    <col min="14858" max="14858" width="12" style="8" customWidth="1"/>
    <col min="14859" max="14860" width="0" style="8" hidden="1" customWidth="1"/>
    <col min="14861" max="14861" width="9.140625" style="8"/>
    <col min="14862" max="14862" width="0" style="8" hidden="1" customWidth="1"/>
    <col min="14863" max="14863" width="9.140625" style="8"/>
    <col min="14864" max="14866" width="0" style="8" hidden="1" customWidth="1"/>
    <col min="14867" max="15104" width="9.140625" style="8"/>
    <col min="15105" max="15105" width="4.140625" style="8" customWidth="1"/>
    <col min="15106" max="15106" width="47.85546875" style="8" customWidth="1"/>
    <col min="15107" max="15107" width="9.42578125" style="8" customWidth="1"/>
    <col min="15108" max="15109" width="12" style="8" customWidth="1"/>
    <col min="15110" max="15110" width="17.7109375" style="8" customWidth="1"/>
    <col min="15111" max="15112" width="12" style="8" customWidth="1"/>
    <col min="15113" max="15113" width="9" style="8" customWidth="1"/>
    <col min="15114" max="15114" width="12" style="8" customWidth="1"/>
    <col min="15115" max="15116" width="0" style="8" hidden="1" customWidth="1"/>
    <col min="15117" max="15117" width="9.140625" style="8"/>
    <col min="15118" max="15118" width="0" style="8" hidden="1" customWidth="1"/>
    <col min="15119" max="15119" width="9.140625" style="8"/>
    <col min="15120" max="15122" width="0" style="8" hidden="1" customWidth="1"/>
    <col min="15123" max="15360" width="9.140625" style="8"/>
    <col min="15361" max="15361" width="4.140625" style="8" customWidth="1"/>
    <col min="15362" max="15362" width="47.85546875" style="8" customWidth="1"/>
    <col min="15363" max="15363" width="9.42578125" style="8" customWidth="1"/>
    <col min="15364" max="15365" width="12" style="8" customWidth="1"/>
    <col min="15366" max="15366" width="17.7109375" style="8" customWidth="1"/>
    <col min="15367" max="15368" width="12" style="8" customWidth="1"/>
    <col min="15369" max="15369" width="9" style="8" customWidth="1"/>
    <col min="15370" max="15370" width="12" style="8" customWidth="1"/>
    <col min="15371" max="15372" width="0" style="8" hidden="1" customWidth="1"/>
    <col min="15373" max="15373" width="9.140625" style="8"/>
    <col min="15374" max="15374" width="0" style="8" hidden="1" customWidth="1"/>
    <col min="15375" max="15375" width="9.140625" style="8"/>
    <col min="15376" max="15378" width="0" style="8" hidden="1" customWidth="1"/>
    <col min="15379" max="15616" width="9.140625" style="8"/>
    <col min="15617" max="15617" width="4.140625" style="8" customWidth="1"/>
    <col min="15618" max="15618" width="47.85546875" style="8" customWidth="1"/>
    <col min="15619" max="15619" width="9.42578125" style="8" customWidth="1"/>
    <col min="15620" max="15621" width="12" style="8" customWidth="1"/>
    <col min="15622" max="15622" width="17.7109375" style="8" customWidth="1"/>
    <col min="15623" max="15624" width="12" style="8" customWidth="1"/>
    <col min="15625" max="15625" width="9" style="8" customWidth="1"/>
    <col min="15626" max="15626" width="12" style="8" customWidth="1"/>
    <col min="15627" max="15628" width="0" style="8" hidden="1" customWidth="1"/>
    <col min="15629" max="15629" width="9.140625" style="8"/>
    <col min="15630" max="15630" width="0" style="8" hidden="1" customWidth="1"/>
    <col min="15631" max="15631" width="9.140625" style="8"/>
    <col min="15632" max="15634" width="0" style="8" hidden="1" customWidth="1"/>
    <col min="15635" max="15872" width="9.140625" style="8"/>
    <col min="15873" max="15873" width="4.140625" style="8" customWidth="1"/>
    <col min="15874" max="15874" width="47.85546875" style="8" customWidth="1"/>
    <col min="15875" max="15875" width="9.42578125" style="8" customWidth="1"/>
    <col min="15876" max="15877" width="12" style="8" customWidth="1"/>
    <col min="15878" max="15878" width="17.7109375" style="8" customWidth="1"/>
    <col min="15879" max="15880" width="12" style="8" customWidth="1"/>
    <col min="15881" max="15881" width="9" style="8" customWidth="1"/>
    <col min="15882" max="15882" width="12" style="8" customWidth="1"/>
    <col min="15883" max="15884" width="0" style="8" hidden="1" customWidth="1"/>
    <col min="15885" max="15885" width="9.140625" style="8"/>
    <col min="15886" max="15886" width="0" style="8" hidden="1" customWidth="1"/>
    <col min="15887" max="15887" width="9.140625" style="8"/>
    <col min="15888" max="15890" width="0" style="8" hidden="1" customWidth="1"/>
    <col min="15891" max="16128" width="9.140625" style="8"/>
    <col min="16129" max="16129" width="4.140625" style="8" customWidth="1"/>
    <col min="16130" max="16130" width="47.85546875" style="8" customWidth="1"/>
    <col min="16131" max="16131" width="9.42578125" style="8" customWidth="1"/>
    <col min="16132" max="16133" width="12" style="8" customWidth="1"/>
    <col min="16134" max="16134" width="17.7109375" style="8" customWidth="1"/>
    <col min="16135" max="16136" width="12" style="8" customWidth="1"/>
    <col min="16137" max="16137" width="9" style="8" customWidth="1"/>
    <col min="16138" max="16138" width="12" style="8" customWidth="1"/>
    <col min="16139" max="16140" width="0" style="8" hidden="1" customWidth="1"/>
    <col min="16141" max="16141" width="9.140625" style="8"/>
    <col min="16142" max="16142" width="0" style="8" hidden="1" customWidth="1"/>
    <col min="16143" max="16143" width="9.140625" style="8"/>
    <col min="16144" max="16146" width="0" style="8" hidden="1" customWidth="1"/>
    <col min="16147" max="16384" width="9.140625" style="8"/>
  </cols>
  <sheetData>
    <row r="1" spans="1:18" x14ac:dyDescent="0.25">
      <c r="A1" s="1" t="s">
        <v>158</v>
      </c>
      <c r="D1" s="1" t="s">
        <v>0</v>
      </c>
      <c r="J1" s="2" t="s">
        <v>1</v>
      </c>
    </row>
    <row r="3" spans="1:18" x14ac:dyDescent="0.25">
      <c r="B3" s="3" t="s">
        <v>2</v>
      </c>
      <c r="C3" s="25" t="s">
        <v>3</v>
      </c>
      <c r="D3" s="25"/>
      <c r="E3" s="25"/>
      <c r="F3" s="25"/>
      <c r="G3" s="25"/>
      <c r="H3" s="25"/>
      <c r="I3" s="25"/>
      <c r="J3" s="25"/>
      <c r="P3" s="7" t="s">
        <v>3</v>
      </c>
    </row>
    <row r="4" spans="1:18" x14ac:dyDescent="0.25">
      <c r="B4" s="3" t="s">
        <v>4</v>
      </c>
      <c r="C4" s="25" t="s">
        <v>157</v>
      </c>
      <c r="D4" s="25"/>
      <c r="E4" s="25"/>
      <c r="F4" s="25"/>
      <c r="G4" s="25"/>
      <c r="H4" s="25"/>
      <c r="I4" s="25"/>
      <c r="J4" s="25"/>
      <c r="Q4" s="7" t="s">
        <v>157</v>
      </c>
    </row>
    <row r="5" spans="1:18" x14ac:dyDescent="0.25">
      <c r="A5" s="26" t="s">
        <v>5</v>
      </c>
      <c r="B5" s="26"/>
      <c r="C5" s="26"/>
      <c r="D5" s="26"/>
      <c r="E5" s="26"/>
      <c r="F5" s="26"/>
      <c r="G5" s="26"/>
      <c r="H5" s="26"/>
      <c r="I5" s="26"/>
      <c r="J5" s="26"/>
      <c r="R5" s="7" t="s">
        <v>5</v>
      </c>
    </row>
    <row r="6" spans="1:18" x14ac:dyDescent="0.25">
      <c r="A6" s="27" t="s">
        <v>6</v>
      </c>
      <c r="B6" s="27"/>
      <c r="C6" s="27"/>
      <c r="D6" s="27"/>
      <c r="E6" s="27"/>
      <c r="F6" s="27"/>
      <c r="G6" s="27"/>
      <c r="H6" s="27"/>
      <c r="I6" s="27"/>
      <c r="J6" s="27"/>
      <c r="R6" s="7" t="s">
        <v>6</v>
      </c>
    </row>
    <row r="7" spans="1:18" x14ac:dyDescent="0.25">
      <c r="A7" s="43" t="s">
        <v>202</v>
      </c>
      <c r="B7" s="27"/>
      <c r="C7" s="27"/>
      <c r="D7" s="27"/>
      <c r="E7" s="27"/>
      <c r="F7" s="27"/>
      <c r="G7" s="27"/>
      <c r="H7" s="27"/>
      <c r="I7" s="27"/>
      <c r="J7" s="27"/>
      <c r="R7" s="7" t="s">
        <v>159</v>
      </c>
    </row>
    <row r="8" spans="1:18" x14ac:dyDescent="0.25">
      <c r="G8" s="3" t="s">
        <v>7</v>
      </c>
      <c r="H8" s="44">
        <f>F840/1000</f>
        <v>325.46195</v>
      </c>
      <c r="I8" s="44"/>
      <c r="J8" s="4" t="s">
        <v>8</v>
      </c>
    </row>
    <row r="9" spans="1:18" x14ac:dyDescent="0.25">
      <c r="G9" s="3" t="s">
        <v>9</v>
      </c>
      <c r="H9" s="44">
        <f>F783/1000</f>
        <v>216.53313</v>
      </c>
      <c r="I9" s="44"/>
      <c r="J9" s="4" t="s">
        <v>8</v>
      </c>
    </row>
    <row r="10" spans="1:18" x14ac:dyDescent="0.25">
      <c r="G10" s="3" t="s">
        <v>10</v>
      </c>
      <c r="H10" s="44">
        <f>J761/1000</f>
        <v>0.91963692000000008</v>
      </c>
      <c r="I10" s="44"/>
      <c r="J10" s="4" t="s">
        <v>11</v>
      </c>
    </row>
    <row r="11" spans="1:18" x14ac:dyDescent="0.25">
      <c r="G11" s="3" t="s">
        <v>12</v>
      </c>
      <c r="H11" s="44">
        <f>G761/1000</f>
        <v>8.4345400000000001</v>
      </c>
      <c r="I11" s="44"/>
      <c r="J11" s="4" t="s">
        <v>8</v>
      </c>
    </row>
    <row r="12" spans="1:18" x14ac:dyDescent="0.25">
      <c r="A12" s="28" t="s">
        <v>13</v>
      </c>
      <c r="B12" s="28"/>
      <c r="C12" s="28"/>
      <c r="D12" s="28"/>
      <c r="E12" s="28"/>
      <c r="F12" s="28"/>
      <c r="G12" s="28"/>
      <c r="H12" s="28"/>
      <c r="I12" s="28"/>
      <c r="J12" s="28"/>
    </row>
    <row r="13" spans="1:18" ht="4.9000000000000004" customHeight="1" x14ac:dyDescent="0.25"/>
    <row r="14" spans="1:18" ht="21.95" customHeight="1" x14ac:dyDescent="0.25">
      <c r="A14" s="29" t="s">
        <v>14</v>
      </c>
      <c r="B14" s="29" t="s">
        <v>15</v>
      </c>
      <c r="C14" s="29" t="s">
        <v>16</v>
      </c>
      <c r="D14" s="32" t="s">
        <v>17</v>
      </c>
      <c r="E14" s="33"/>
      <c r="F14" s="32" t="s">
        <v>18</v>
      </c>
      <c r="G14" s="34"/>
      <c r="H14" s="33"/>
      <c r="I14" s="32" t="s">
        <v>19</v>
      </c>
      <c r="J14" s="33"/>
    </row>
    <row r="15" spans="1:18" ht="11.1" customHeight="1" x14ac:dyDescent="0.25">
      <c r="A15" s="30"/>
      <c r="B15" s="30"/>
      <c r="C15" s="30"/>
      <c r="D15" s="5" t="s">
        <v>20</v>
      </c>
      <c r="E15" s="5" t="s">
        <v>21</v>
      </c>
      <c r="F15" s="29" t="s">
        <v>20</v>
      </c>
      <c r="G15" s="29" t="s">
        <v>22</v>
      </c>
      <c r="H15" s="5" t="s">
        <v>21</v>
      </c>
      <c r="I15" s="32" t="s">
        <v>23</v>
      </c>
      <c r="J15" s="33"/>
    </row>
    <row r="16" spans="1:18" ht="21.95" customHeight="1" thickBot="1" x14ac:dyDescent="0.3">
      <c r="A16" s="31"/>
      <c r="B16" s="31"/>
      <c r="C16" s="31"/>
      <c r="D16" s="5" t="s">
        <v>22</v>
      </c>
      <c r="E16" s="5" t="s">
        <v>24</v>
      </c>
      <c r="F16" s="31"/>
      <c r="G16" s="31"/>
      <c r="H16" s="5" t="s">
        <v>24</v>
      </c>
      <c r="I16" s="5" t="s">
        <v>25</v>
      </c>
      <c r="J16" s="5" t="s">
        <v>20</v>
      </c>
    </row>
    <row r="17" spans="1:14" ht="11.25" thickTop="1" x14ac:dyDescent="0.25">
      <c r="A17" s="6">
        <v>1</v>
      </c>
      <c r="B17" s="6">
        <v>2</v>
      </c>
      <c r="C17" s="6">
        <v>3</v>
      </c>
      <c r="D17" s="6">
        <v>4</v>
      </c>
      <c r="E17" s="6">
        <v>5</v>
      </c>
      <c r="F17" s="6">
        <v>6</v>
      </c>
      <c r="G17" s="6">
        <v>7</v>
      </c>
      <c r="H17" s="6">
        <v>8</v>
      </c>
      <c r="I17" s="6">
        <v>9</v>
      </c>
      <c r="J17" s="6">
        <v>10</v>
      </c>
    </row>
    <row r="18" spans="1:14" x14ac:dyDescent="0.25">
      <c r="B18" s="4" t="s">
        <v>26</v>
      </c>
    </row>
    <row r="19" spans="1:14" x14ac:dyDescent="0.25">
      <c r="A19" s="36" t="s">
        <v>27</v>
      </c>
      <c r="B19" s="25" t="s">
        <v>160</v>
      </c>
      <c r="C19" s="37">
        <v>17.100000000000001</v>
      </c>
      <c r="D19" s="9">
        <f>'[1]Базовые цены за единицу'!B6</f>
        <v>21.54</v>
      </c>
      <c r="E19" s="9">
        <f>'[1]Базовые цены за единицу'!D6</f>
        <v>12.31</v>
      </c>
      <c r="F19" s="35">
        <f>'[1]Базовые цены с учетом расхода'!B6</f>
        <v>368.34</v>
      </c>
      <c r="G19" s="35">
        <f>'[1]Базовые цены с учетом расхода'!C6</f>
        <v>46.17</v>
      </c>
      <c r="H19" s="9">
        <f>'[1]Базовые цены с учетом расхода'!D6</f>
        <v>210.5</v>
      </c>
      <c r="I19" s="10">
        <v>0.3468</v>
      </c>
      <c r="J19" s="10">
        <f>'[1]Базовые цены с учетом расхода'!I6</f>
        <v>5.9302799999999998</v>
      </c>
      <c r="K19" s="8" t="s">
        <v>28</v>
      </c>
      <c r="L19" s="8" t="s">
        <v>29</v>
      </c>
      <c r="N19" s="35">
        <f>'[1]Базовые цены с учетом расхода'!F6</f>
        <v>0</v>
      </c>
    </row>
    <row r="20" spans="1:14" ht="44.1" customHeight="1" x14ac:dyDescent="0.25">
      <c r="A20" s="37"/>
      <c r="B20" s="37"/>
      <c r="C20" s="37"/>
      <c r="D20" s="11">
        <f>'[1]Базовые цены за единицу'!C6</f>
        <v>2.7</v>
      </c>
      <c r="E20" s="11">
        <f>'[1]Базовые цены за единицу'!E6</f>
        <v>1.38</v>
      </c>
      <c r="F20" s="35"/>
      <c r="G20" s="35"/>
      <c r="H20" s="11">
        <f>'[1]Базовые цены с учетом расхода'!E6</f>
        <v>23.6</v>
      </c>
      <c r="I20" s="8">
        <v>0.1368</v>
      </c>
      <c r="J20" s="8">
        <f>'[1]Базовые цены с учетом расхода'!K6</f>
        <v>2.33928</v>
      </c>
      <c r="K20" s="8" t="s">
        <v>30</v>
      </c>
      <c r="L20" s="8" t="s">
        <v>31</v>
      </c>
      <c r="N20" s="35"/>
    </row>
    <row r="21" spans="1:14" hidden="1" x14ac:dyDescent="0.25">
      <c r="B21" s="12" t="s">
        <v>32</v>
      </c>
      <c r="F21" s="8">
        <v>46.17</v>
      </c>
    </row>
    <row r="22" spans="1:14" hidden="1" x14ac:dyDescent="0.25">
      <c r="B22" s="12" t="s">
        <v>33</v>
      </c>
      <c r="F22" s="8">
        <v>210.54</v>
      </c>
    </row>
    <row r="23" spans="1:14" hidden="1" x14ac:dyDescent="0.25">
      <c r="B23" s="12" t="s">
        <v>34</v>
      </c>
      <c r="F23" s="8">
        <v>23.6</v>
      </c>
    </row>
    <row r="24" spans="1:14" hidden="1" x14ac:dyDescent="0.25">
      <c r="B24" s="12" t="s">
        <v>35</v>
      </c>
    </row>
    <row r="25" spans="1:14" ht="21" hidden="1" x14ac:dyDescent="0.25">
      <c r="B25" s="12" t="s">
        <v>36</v>
      </c>
    </row>
    <row r="26" spans="1:14" ht="21" hidden="1" x14ac:dyDescent="0.25">
      <c r="B26" s="12" t="s">
        <v>37</v>
      </c>
      <c r="C26" s="13"/>
      <c r="K26" s="8" t="s">
        <v>38</v>
      </c>
      <c r="L26" s="8" t="s">
        <v>39</v>
      </c>
    </row>
    <row r="27" spans="1:14" hidden="1" x14ac:dyDescent="0.25">
      <c r="B27" s="12" t="s">
        <v>40</v>
      </c>
    </row>
    <row r="28" spans="1:14" ht="21" hidden="1" x14ac:dyDescent="0.25">
      <c r="B28" s="12" t="s">
        <v>41</v>
      </c>
    </row>
    <row r="29" spans="1:14" hidden="1" x14ac:dyDescent="0.25">
      <c r="B29" s="12" t="s">
        <v>42</v>
      </c>
    </row>
    <row r="30" spans="1:14" hidden="1" x14ac:dyDescent="0.25">
      <c r="B30" s="12" t="s">
        <v>75</v>
      </c>
      <c r="C30" s="8">
        <v>100</v>
      </c>
      <c r="F30" s="11">
        <f>IF('[1]Базовые цены с учетом расхода'!AF6&gt;0,'[1]Базовые цены с учетом расхода'!AF6,IF('[1]Базовые цены с учетом расхода'!AF6&lt;0,'[1]Базовые цены с учетом расхода'!AF6,""))</f>
        <v>69.77</v>
      </c>
      <c r="L30" s="14" t="s">
        <v>44</v>
      </c>
    </row>
    <row r="31" spans="1:14" hidden="1" x14ac:dyDescent="0.25">
      <c r="B31" s="12" t="s">
        <v>45</v>
      </c>
      <c r="C31" s="8">
        <v>100</v>
      </c>
      <c r="F31" s="11">
        <f>IF('[1]Базовые цены с учетом расхода'!P6&gt;0,'[1]Базовые цены с учетом расхода'!P6,IF('[1]Базовые цены с учетом расхода'!P6&lt;0,'[1]Базовые цены с учетом расхода'!P6,""))</f>
        <v>46.17</v>
      </c>
      <c r="L31" s="14" t="s">
        <v>46</v>
      </c>
    </row>
    <row r="32" spans="1:14" hidden="1" x14ac:dyDescent="0.25">
      <c r="B32" s="12" t="s">
        <v>47</v>
      </c>
      <c r="C32" s="8">
        <v>100</v>
      </c>
      <c r="F32" s="11">
        <f>IF('[1]Базовые цены с учетом расхода'!Q6&gt;0,'[1]Базовые цены с учетом расхода'!Q6,IF('[1]Базовые цены с учетом расхода'!Q6&lt;0,'[1]Базовые цены с учетом расхода'!Q6,""))</f>
        <v>23.6</v>
      </c>
      <c r="L32" s="14" t="s">
        <v>48</v>
      </c>
    </row>
    <row r="33" spans="1:14" hidden="1" x14ac:dyDescent="0.25">
      <c r="B33" s="12" t="s">
        <v>76</v>
      </c>
      <c r="C33" s="8">
        <v>60</v>
      </c>
      <c r="F33" s="11">
        <f>IF('[1]Базовые цены с учетом расхода'!AG6&gt;0,'[1]Базовые цены с учетом расхода'!AG6,IF('[1]Базовые цены с учетом расхода'!AG6&lt;0,'[1]Базовые цены с учетом расхода'!AG6,""))</f>
        <v>41.9</v>
      </c>
      <c r="L33" s="14" t="s">
        <v>50</v>
      </c>
    </row>
    <row r="34" spans="1:14" hidden="1" x14ac:dyDescent="0.25">
      <c r="B34" s="12" t="s">
        <v>51</v>
      </c>
      <c r="C34" s="8">
        <v>60</v>
      </c>
      <c r="F34" s="11">
        <f>IF('[1]Базовые цены с учетом расхода'!R6&gt;0,'[1]Базовые цены с учетом расхода'!R6,IF('[1]Базовые цены с учетом расхода'!R6&lt;0,'[1]Базовые цены с учетом расхода'!R6,""))</f>
        <v>27.7</v>
      </c>
      <c r="L34" s="14" t="s">
        <v>52</v>
      </c>
    </row>
    <row r="35" spans="1:14" hidden="1" x14ac:dyDescent="0.25">
      <c r="B35" s="12" t="s">
        <v>53</v>
      </c>
      <c r="C35" s="8">
        <v>60</v>
      </c>
      <c r="F35" s="11">
        <f>IF('[1]Базовые цены с учетом расхода'!S6&gt;0,'[1]Базовые цены с учетом расхода'!S6,IF('[1]Базовые цены с учетом расхода'!S6&lt;0,'[1]Базовые цены с учетом расхода'!S6,""))</f>
        <v>14.19</v>
      </c>
      <c r="L35" s="14" t="s">
        <v>54</v>
      </c>
    </row>
    <row r="36" spans="1:14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</row>
    <row r="37" spans="1:14" x14ac:dyDescent="0.25">
      <c r="A37" s="36" t="s">
        <v>55</v>
      </c>
      <c r="B37" s="25" t="s">
        <v>161</v>
      </c>
      <c r="C37" s="37">
        <v>17.100000000000001</v>
      </c>
      <c r="D37" s="9">
        <f>'[1]Базовые цены за единицу'!B7</f>
        <v>17.3</v>
      </c>
      <c r="E37" s="9">
        <f>'[1]Базовые цены за единицу'!D7</f>
        <v>12.31</v>
      </c>
      <c r="F37" s="35">
        <f>'[1]Базовые цены с учетом расхода'!B7</f>
        <v>295.83999999999997</v>
      </c>
      <c r="G37" s="35">
        <f>'[1]Базовые цены с учетом расхода'!C7</f>
        <v>18.3</v>
      </c>
      <c r="H37" s="9">
        <f>'[1]Базовые цены с учетом расхода'!D7</f>
        <v>210.5</v>
      </c>
      <c r="I37" s="10">
        <v>0.1368</v>
      </c>
      <c r="J37" s="10">
        <f>'[1]Базовые цены с учетом расхода'!I7</f>
        <v>2.33928</v>
      </c>
      <c r="K37" s="8" t="s">
        <v>28</v>
      </c>
      <c r="L37" s="8" t="s">
        <v>29</v>
      </c>
      <c r="N37" s="35">
        <f>'[1]Базовые цены с учетом расхода'!F7</f>
        <v>0</v>
      </c>
    </row>
    <row r="38" spans="1:14" ht="44.1" customHeight="1" x14ac:dyDescent="0.25">
      <c r="A38" s="37"/>
      <c r="B38" s="37"/>
      <c r="C38" s="37"/>
      <c r="D38" s="11">
        <f>'[1]Базовые цены за единицу'!C7</f>
        <v>1.07</v>
      </c>
      <c r="E38" s="11">
        <f>'[1]Базовые цены за единицу'!E7</f>
        <v>1.38</v>
      </c>
      <c r="F38" s="35"/>
      <c r="G38" s="35"/>
      <c r="H38" s="11">
        <f>'[1]Базовые цены с учетом расхода'!E7</f>
        <v>23.6</v>
      </c>
      <c r="I38" s="8">
        <v>0.1368</v>
      </c>
      <c r="J38" s="8">
        <f>'[1]Базовые цены с учетом расхода'!K7</f>
        <v>2.33928</v>
      </c>
      <c r="K38" s="8" t="s">
        <v>30</v>
      </c>
      <c r="L38" s="8" t="s">
        <v>31</v>
      </c>
      <c r="N38" s="35"/>
    </row>
    <row r="39" spans="1:14" hidden="1" x14ac:dyDescent="0.25">
      <c r="B39" s="12" t="s">
        <v>32</v>
      </c>
      <c r="F39" s="8">
        <v>18.260000000000002</v>
      </c>
    </row>
    <row r="40" spans="1:14" hidden="1" x14ac:dyDescent="0.25">
      <c r="B40" s="12" t="s">
        <v>33</v>
      </c>
      <c r="F40" s="8">
        <v>210.54</v>
      </c>
    </row>
    <row r="41" spans="1:14" hidden="1" x14ac:dyDescent="0.25">
      <c r="B41" s="12" t="s">
        <v>34</v>
      </c>
      <c r="F41" s="8">
        <v>23.6</v>
      </c>
    </row>
    <row r="42" spans="1:14" hidden="1" x14ac:dyDescent="0.25">
      <c r="B42" s="12" t="s">
        <v>35</v>
      </c>
    </row>
    <row r="43" spans="1:14" ht="21" hidden="1" x14ac:dyDescent="0.25">
      <c r="B43" s="12" t="s">
        <v>36</v>
      </c>
    </row>
    <row r="44" spans="1:14" ht="21" hidden="1" x14ac:dyDescent="0.25">
      <c r="B44" s="12" t="s">
        <v>37</v>
      </c>
      <c r="C44" s="13"/>
      <c r="K44" s="8" t="s">
        <v>38</v>
      </c>
      <c r="L44" s="8" t="s">
        <v>39</v>
      </c>
    </row>
    <row r="45" spans="1:14" hidden="1" x14ac:dyDescent="0.25">
      <c r="B45" s="12" t="s">
        <v>40</v>
      </c>
    </row>
    <row r="46" spans="1:14" ht="21" hidden="1" x14ac:dyDescent="0.25">
      <c r="B46" s="12" t="s">
        <v>41</v>
      </c>
    </row>
    <row r="47" spans="1:14" hidden="1" x14ac:dyDescent="0.25">
      <c r="B47" s="12" t="s">
        <v>42</v>
      </c>
    </row>
    <row r="48" spans="1:14" hidden="1" x14ac:dyDescent="0.25">
      <c r="B48" s="12" t="s">
        <v>75</v>
      </c>
      <c r="C48" s="8">
        <v>100</v>
      </c>
      <c r="F48" s="11">
        <f>IF('[1]Базовые цены с учетом расхода'!AF7&gt;0,'[1]Базовые цены с учетом расхода'!AF7,IF('[1]Базовые цены с учетом расхода'!AF7&lt;0,'[1]Базовые цены с учетом расхода'!AF7,""))</f>
        <v>41.9</v>
      </c>
      <c r="L48" s="14" t="s">
        <v>44</v>
      </c>
    </row>
    <row r="49" spans="1:14" hidden="1" x14ac:dyDescent="0.25">
      <c r="B49" s="12" t="s">
        <v>45</v>
      </c>
      <c r="C49" s="8">
        <v>100</v>
      </c>
      <c r="F49" s="11">
        <f>IF('[1]Базовые цены с учетом расхода'!P7&gt;0,'[1]Базовые цены с учетом расхода'!P7,IF('[1]Базовые цены с учетом расхода'!P7&lt;0,'[1]Базовые цены с учетом расхода'!P7,""))</f>
        <v>18.3</v>
      </c>
      <c r="L49" s="14" t="s">
        <v>46</v>
      </c>
    </row>
    <row r="50" spans="1:14" hidden="1" x14ac:dyDescent="0.25">
      <c r="B50" s="12" t="s">
        <v>47</v>
      </c>
      <c r="C50" s="8">
        <v>100</v>
      </c>
      <c r="F50" s="11">
        <f>IF('[1]Базовые цены с учетом расхода'!Q7&gt;0,'[1]Базовые цены с учетом расхода'!Q7,IF('[1]Базовые цены с учетом расхода'!Q7&lt;0,'[1]Базовые цены с учетом расхода'!Q7,""))</f>
        <v>23.6</v>
      </c>
      <c r="L50" s="14" t="s">
        <v>48</v>
      </c>
    </row>
    <row r="51" spans="1:14" hidden="1" x14ac:dyDescent="0.25">
      <c r="B51" s="12" t="s">
        <v>76</v>
      </c>
      <c r="C51" s="8">
        <v>60</v>
      </c>
      <c r="F51" s="11">
        <f>IF('[1]Базовые цены с учетом расхода'!AG7&gt;0,'[1]Базовые цены с учетом расхода'!AG7,IF('[1]Базовые цены с учетом расхода'!AG7&lt;0,'[1]Базовые цены с учетом расхода'!AG7,""))</f>
        <v>25.14</v>
      </c>
      <c r="L51" s="14" t="s">
        <v>50</v>
      </c>
    </row>
    <row r="52" spans="1:14" hidden="1" x14ac:dyDescent="0.25">
      <c r="B52" s="12" t="s">
        <v>51</v>
      </c>
      <c r="C52" s="8">
        <v>60</v>
      </c>
      <c r="F52" s="11">
        <f>IF('[1]Базовые цены с учетом расхода'!R7&gt;0,'[1]Базовые цены с учетом расхода'!R7,IF('[1]Базовые цены с учетом расхода'!R7&lt;0,'[1]Базовые цены с учетом расхода'!R7,""))</f>
        <v>10.94</v>
      </c>
      <c r="L52" s="14" t="s">
        <v>52</v>
      </c>
    </row>
    <row r="53" spans="1:14" hidden="1" x14ac:dyDescent="0.25">
      <c r="B53" s="12" t="s">
        <v>53</v>
      </c>
      <c r="C53" s="8">
        <v>60</v>
      </c>
      <c r="F53" s="11">
        <f>IF('[1]Базовые цены с учетом расхода'!S7&gt;0,'[1]Базовые цены с учетом расхода'!S7,IF('[1]Базовые цены с учетом расхода'!S7&lt;0,'[1]Базовые цены с учетом расхода'!S7,""))</f>
        <v>14.19</v>
      </c>
      <c r="L53" s="14" t="s">
        <v>54</v>
      </c>
    </row>
    <row r="54" spans="1:14" x14ac:dyDescent="0.25">
      <c r="A54" s="15"/>
      <c r="B54" s="15"/>
      <c r="C54" s="15"/>
      <c r="D54" s="15"/>
      <c r="E54" s="15"/>
      <c r="F54" s="15"/>
      <c r="G54" s="15"/>
      <c r="H54" s="15"/>
      <c r="I54" s="15"/>
      <c r="J54" s="15"/>
    </row>
    <row r="55" spans="1:14" x14ac:dyDescent="0.25">
      <c r="A55" s="36" t="s">
        <v>57</v>
      </c>
      <c r="B55" s="25" t="s">
        <v>74</v>
      </c>
      <c r="C55" s="37">
        <v>17.100000000000001</v>
      </c>
      <c r="D55" s="9">
        <f>'[1]Базовые цены за единицу'!B8</f>
        <v>66.13</v>
      </c>
      <c r="E55" s="9">
        <f>'[1]Базовые цены за единицу'!D8</f>
        <v>66.13</v>
      </c>
      <c r="F55" s="35">
        <f>'[1]Базовые цены с учетом расхода'!B8</f>
        <v>1130.82</v>
      </c>
      <c r="G55" s="35">
        <f>'[1]Базовые цены с учетом расхода'!C8</f>
        <v>0</v>
      </c>
      <c r="H55" s="9">
        <f>'[1]Базовые цены с учетом расхода'!D8</f>
        <v>1130.82</v>
      </c>
      <c r="I55" s="10"/>
      <c r="J55" s="10">
        <f>'[1]Базовые цены с учетом расхода'!I8</f>
        <v>0</v>
      </c>
      <c r="K55" s="8" t="s">
        <v>28</v>
      </c>
      <c r="L55" s="8" t="s">
        <v>29</v>
      </c>
      <c r="N55" s="35">
        <f>'[1]Базовые цены с учетом расхода'!F8</f>
        <v>0</v>
      </c>
    </row>
    <row r="56" spans="1:14" ht="54.95" customHeight="1" x14ac:dyDescent="0.25">
      <c r="A56" s="37"/>
      <c r="B56" s="37"/>
      <c r="C56" s="37"/>
      <c r="D56" s="11">
        <f>'[1]Базовые цены за единицу'!C8</f>
        <v>0</v>
      </c>
      <c r="E56" s="11">
        <f>'[1]Базовые цены за единицу'!E8</f>
        <v>0</v>
      </c>
      <c r="F56" s="35"/>
      <c r="G56" s="35"/>
      <c r="H56" s="11">
        <f>'[1]Базовые цены с учетом расхода'!E8</f>
        <v>0</v>
      </c>
      <c r="J56" s="8">
        <f>'[1]Базовые цены с учетом расхода'!K8</f>
        <v>0</v>
      </c>
      <c r="K56" s="8" t="s">
        <v>30</v>
      </c>
      <c r="L56" s="8" t="s">
        <v>31</v>
      </c>
      <c r="N56" s="35"/>
    </row>
    <row r="57" spans="1:14" hidden="1" x14ac:dyDescent="0.25">
      <c r="B57" s="12" t="s">
        <v>32</v>
      </c>
    </row>
    <row r="58" spans="1:14" hidden="1" x14ac:dyDescent="0.25">
      <c r="B58" s="12" t="s">
        <v>33</v>
      </c>
      <c r="F58" s="8">
        <v>1130.8599999999999</v>
      </c>
    </row>
    <row r="59" spans="1:14" hidden="1" x14ac:dyDescent="0.25">
      <c r="B59" s="12" t="s">
        <v>34</v>
      </c>
    </row>
    <row r="60" spans="1:14" hidden="1" x14ac:dyDescent="0.25">
      <c r="B60" s="12" t="s">
        <v>35</v>
      </c>
    </row>
    <row r="61" spans="1:14" ht="21" hidden="1" x14ac:dyDescent="0.25">
      <c r="B61" s="12" t="s">
        <v>36</v>
      </c>
    </row>
    <row r="62" spans="1:14" ht="21" hidden="1" x14ac:dyDescent="0.25">
      <c r="B62" s="12" t="s">
        <v>37</v>
      </c>
      <c r="C62" s="13"/>
      <c r="K62" s="8" t="s">
        <v>38</v>
      </c>
      <c r="L62" s="8" t="s">
        <v>39</v>
      </c>
    </row>
    <row r="63" spans="1:14" hidden="1" x14ac:dyDescent="0.25">
      <c r="B63" s="12" t="s">
        <v>40</v>
      </c>
    </row>
    <row r="64" spans="1:14" ht="21" hidden="1" x14ac:dyDescent="0.25">
      <c r="B64" s="12" t="s">
        <v>41</v>
      </c>
    </row>
    <row r="65" spans="1:14" hidden="1" x14ac:dyDescent="0.25">
      <c r="B65" s="12" t="s">
        <v>42</v>
      </c>
    </row>
    <row r="66" spans="1:14" hidden="1" x14ac:dyDescent="0.25">
      <c r="B66" s="12" t="s">
        <v>75</v>
      </c>
      <c r="F66" s="11" t="str">
        <f>IF('[1]Базовые цены с учетом расхода'!AF8&gt;0,'[1]Базовые цены с учетом расхода'!AF8,IF('[1]Базовые цены с учетом расхода'!AF8&lt;0,'[1]Базовые цены с учетом расхода'!AF8,""))</f>
        <v/>
      </c>
      <c r="L66" s="14" t="s">
        <v>44</v>
      </c>
    </row>
    <row r="67" spans="1:14" hidden="1" x14ac:dyDescent="0.25">
      <c r="B67" s="12" t="s">
        <v>45</v>
      </c>
      <c r="F67" s="11" t="str">
        <f>IF('[1]Базовые цены с учетом расхода'!P8&gt;0,'[1]Базовые цены с учетом расхода'!P8,IF('[1]Базовые цены с учетом расхода'!P8&lt;0,'[1]Базовые цены с учетом расхода'!P8,""))</f>
        <v/>
      </c>
      <c r="L67" s="14" t="s">
        <v>46</v>
      </c>
    </row>
    <row r="68" spans="1:14" hidden="1" x14ac:dyDescent="0.25">
      <c r="B68" s="12" t="s">
        <v>47</v>
      </c>
      <c r="F68" s="11" t="str">
        <f>IF('[1]Базовые цены с учетом расхода'!Q8&gt;0,'[1]Базовые цены с учетом расхода'!Q8,IF('[1]Базовые цены с учетом расхода'!Q8&lt;0,'[1]Базовые цены с учетом расхода'!Q8,""))</f>
        <v/>
      </c>
      <c r="L68" s="14" t="s">
        <v>48</v>
      </c>
    </row>
    <row r="69" spans="1:14" hidden="1" x14ac:dyDescent="0.25">
      <c r="B69" s="12" t="s">
        <v>76</v>
      </c>
      <c r="F69" s="11" t="str">
        <f>IF('[1]Базовые цены с учетом расхода'!AG8&gt;0,'[1]Базовые цены с учетом расхода'!AG8,IF('[1]Базовые цены с учетом расхода'!AG8&lt;0,'[1]Базовые цены с учетом расхода'!AG8,""))</f>
        <v/>
      </c>
      <c r="L69" s="14" t="s">
        <v>50</v>
      </c>
    </row>
    <row r="70" spans="1:14" hidden="1" x14ac:dyDescent="0.25">
      <c r="B70" s="12" t="s">
        <v>51</v>
      </c>
      <c r="F70" s="11" t="str">
        <f>IF('[1]Базовые цены с учетом расхода'!R8&gt;0,'[1]Базовые цены с учетом расхода'!R8,IF('[1]Базовые цены с учетом расхода'!R8&lt;0,'[1]Базовые цены с учетом расхода'!R8,""))</f>
        <v/>
      </c>
      <c r="L70" s="14" t="s">
        <v>52</v>
      </c>
    </row>
    <row r="71" spans="1:14" hidden="1" x14ac:dyDescent="0.25">
      <c r="B71" s="12" t="s">
        <v>53</v>
      </c>
      <c r="F71" s="11" t="str">
        <f>IF('[1]Базовые цены с учетом расхода'!S8&gt;0,'[1]Базовые цены с учетом расхода'!S8,IF('[1]Базовые цены с учетом расхода'!S8&lt;0,'[1]Базовые цены с учетом расхода'!S8,""))</f>
        <v/>
      </c>
      <c r="L71" s="14" t="s">
        <v>54</v>
      </c>
    </row>
    <row r="72" spans="1:14" x14ac:dyDescent="0.25">
      <c r="A72" s="15"/>
      <c r="B72" s="15"/>
      <c r="C72" s="15"/>
      <c r="D72" s="15"/>
      <c r="E72" s="15"/>
      <c r="F72" s="15"/>
      <c r="G72" s="15"/>
      <c r="H72" s="15"/>
      <c r="I72" s="15"/>
      <c r="J72" s="15"/>
    </row>
    <row r="73" spans="1:14" x14ac:dyDescent="0.25">
      <c r="A73" s="36" t="s">
        <v>59</v>
      </c>
      <c r="B73" s="25" t="s">
        <v>56</v>
      </c>
      <c r="C73" s="37">
        <v>14</v>
      </c>
      <c r="D73" s="9">
        <f>'[1]Базовые цены за единицу'!B9</f>
        <v>12.34</v>
      </c>
      <c r="E73" s="9">
        <f>'[1]Базовые цены за единицу'!D9</f>
        <v>10.38</v>
      </c>
      <c r="F73" s="35">
        <f>'[1]Базовые цены с учетом расхода'!B9</f>
        <v>172.76</v>
      </c>
      <c r="G73" s="35">
        <f>'[1]Базовые цены с учетом расхода'!C9</f>
        <v>27.44</v>
      </c>
      <c r="H73" s="9">
        <f>'[1]Базовые цены с учетом расхода'!D9</f>
        <v>145.32</v>
      </c>
      <c r="I73" s="10">
        <v>0.24</v>
      </c>
      <c r="J73" s="10">
        <f>'[1]Базовые цены с учетом расхода'!I9</f>
        <v>3.36</v>
      </c>
      <c r="K73" s="8" t="s">
        <v>28</v>
      </c>
      <c r="L73" s="8" t="s">
        <v>29</v>
      </c>
      <c r="N73" s="35">
        <f>'[1]Базовые цены с учетом расхода'!F9</f>
        <v>0</v>
      </c>
    </row>
    <row r="74" spans="1:14" ht="44.1" customHeight="1" x14ac:dyDescent="0.25">
      <c r="A74" s="37"/>
      <c r="B74" s="37"/>
      <c r="C74" s="37"/>
      <c r="D74" s="11">
        <f>'[1]Базовые цены за единицу'!C9</f>
        <v>1.96</v>
      </c>
      <c r="E74" s="11">
        <f>'[1]Базовые цены за единицу'!E9</f>
        <v>1.79</v>
      </c>
      <c r="F74" s="35"/>
      <c r="G74" s="35"/>
      <c r="H74" s="11">
        <f>'[1]Базовые цены с учетом расхода'!E9</f>
        <v>25.06</v>
      </c>
      <c r="I74" s="8">
        <v>0.13200000000000001</v>
      </c>
      <c r="J74" s="8">
        <f>'[1]Базовые цены с учетом расхода'!K9</f>
        <v>1.8480000000000001</v>
      </c>
      <c r="K74" s="8" t="s">
        <v>30</v>
      </c>
      <c r="L74" s="8" t="s">
        <v>31</v>
      </c>
      <c r="N74" s="35"/>
    </row>
    <row r="75" spans="1:14" hidden="1" x14ac:dyDescent="0.25">
      <c r="B75" s="12" t="s">
        <v>32</v>
      </c>
      <c r="F75" s="8">
        <v>27.38</v>
      </c>
    </row>
    <row r="76" spans="1:14" hidden="1" x14ac:dyDescent="0.25">
      <c r="B76" s="12" t="s">
        <v>33</v>
      </c>
      <c r="F76" s="8">
        <v>145.32</v>
      </c>
    </row>
    <row r="77" spans="1:14" hidden="1" x14ac:dyDescent="0.25">
      <c r="B77" s="12" t="s">
        <v>34</v>
      </c>
      <c r="F77" s="8">
        <v>25.03</v>
      </c>
    </row>
    <row r="78" spans="1:14" hidden="1" x14ac:dyDescent="0.25">
      <c r="B78" s="12" t="s">
        <v>35</v>
      </c>
    </row>
    <row r="79" spans="1:14" ht="21" hidden="1" x14ac:dyDescent="0.25">
      <c r="B79" s="12" t="s">
        <v>36</v>
      </c>
    </row>
    <row r="80" spans="1:14" ht="21" hidden="1" x14ac:dyDescent="0.25">
      <c r="B80" s="12" t="s">
        <v>37</v>
      </c>
      <c r="C80" s="13"/>
      <c r="K80" s="8" t="s">
        <v>38</v>
      </c>
      <c r="L80" s="8" t="s">
        <v>39</v>
      </c>
    </row>
    <row r="81" spans="1:14" hidden="1" x14ac:dyDescent="0.25">
      <c r="B81" s="12" t="s">
        <v>40</v>
      </c>
    </row>
    <row r="82" spans="1:14" ht="21" hidden="1" x14ac:dyDescent="0.25">
      <c r="B82" s="12" t="s">
        <v>41</v>
      </c>
    </row>
    <row r="83" spans="1:14" hidden="1" x14ac:dyDescent="0.25">
      <c r="B83" s="12" t="s">
        <v>42</v>
      </c>
    </row>
    <row r="84" spans="1:14" hidden="1" x14ac:dyDescent="0.25">
      <c r="B84" s="12" t="s">
        <v>43</v>
      </c>
      <c r="C84" s="8">
        <v>113</v>
      </c>
      <c r="F84" s="11">
        <f>IF('[1]Базовые цены с учетом расхода'!N9&gt;0,'[1]Базовые цены с учетом расхода'!N9,IF('[1]Базовые цены с учетом расхода'!N9&lt;0,'[1]Базовые цены с учетом расхода'!N9,""))</f>
        <v>59.33</v>
      </c>
      <c r="L84" s="14" t="s">
        <v>44</v>
      </c>
    </row>
    <row r="85" spans="1:14" hidden="1" x14ac:dyDescent="0.25">
      <c r="B85" s="12" t="s">
        <v>45</v>
      </c>
      <c r="C85" s="8">
        <v>113</v>
      </c>
      <c r="F85" s="11">
        <f>IF('[1]Базовые цены с учетом расхода'!P9&gt;0,'[1]Базовые цены с учетом расхода'!P9,IF('[1]Базовые цены с учетом расхода'!P9&lt;0,'[1]Базовые цены с учетом расхода'!P9,""))</f>
        <v>31.01</v>
      </c>
      <c r="L85" s="14" t="s">
        <v>46</v>
      </c>
    </row>
    <row r="86" spans="1:14" hidden="1" x14ac:dyDescent="0.25">
      <c r="B86" s="12" t="s">
        <v>47</v>
      </c>
      <c r="C86" s="8">
        <v>113</v>
      </c>
      <c r="F86" s="11">
        <f>IF('[1]Базовые цены с учетом расхода'!Q9&gt;0,'[1]Базовые цены с учетом расхода'!Q9,IF('[1]Базовые цены с учетом расхода'!Q9&lt;0,'[1]Базовые цены с учетом расхода'!Q9,""))</f>
        <v>28.32</v>
      </c>
      <c r="L86" s="14" t="s">
        <v>48</v>
      </c>
    </row>
    <row r="87" spans="1:14" hidden="1" x14ac:dyDescent="0.25">
      <c r="B87" s="12" t="s">
        <v>49</v>
      </c>
      <c r="C87" s="8">
        <v>60</v>
      </c>
      <c r="F87" s="11">
        <f>IF('[1]Базовые цены с учетом расхода'!O9&gt;0,'[1]Базовые цены с учетом расхода'!O9,IF('[1]Базовые цены с учетом расхода'!O9&lt;0,'[1]Базовые цены с учетом расхода'!O9,""))</f>
        <v>31.5</v>
      </c>
      <c r="L87" s="14" t="s">
        <v>50</v>
      </c>
    </row>
    <row r="88" spans="1:14" hidden="1" x14ac:dyDescent="0.25">
      <c r="B88" s="12" t="s">
        <v>51</v>
      </c>
      <c r="C88" s="8">
        <v>60</v>
      </c>
      <c r="F88" s="11">
        <f>IF('[1]Базовые цены с учетом расхода'!R9&gt;0,'[1]Базовые цены с учетом расхода'!R9,IF('[1]Базовые цены с учетом расхода'!R9&lt;0,'[1]Базовые цены с учетом расхода'!R9,""))</f>
        <v>16.46</v>
      </c>
      <c r="L88" s="14" t="s">
        <v>52</v>
      </c>
    </row>
    <row r="89" spans="1:14" hidden="1" x14ac:dyDescent="0.25">
      <c r="B89" s="12" t="s">
        <v>53</v>
      </c>
      <c r="C89" s="8">
        <v>60</v>
      </c>
      <c r="F89" s="11">
        <f>IF('[1]Базовые цены с учетом расхода'!S9&gt;0,'[1]Базовые цены с учетом расхода'!S9,IF('[1]Базовые цены с учетом расхода'!S9&lt;0,'[1]Базовые цены с учетом расхода'!S9,""))</f>
        <v>15.04</v>
      </c>
      <c r="L89" s="14" t="s">
        <v>54</v>
      </c>
    </row>
    <row r="90" spans="1:14" x14ac:dyDescent="0.25">
      <c r="A90" s="15"/>
      <c r="B90" s="15"/>
      <c r="C90" s="15"/>
      <c r="D90" s="15"/>
      <c r="E90" s="15"/>
      <c r="F90" s="15"/>
      <c r="G90" s="15"/>
      <c r="H90" s="15"/>
      <c r="I90" s="15"/>
      <c r="J90" s="15"/>
    </row>
    <row r="91" spans="1:14" x14ac:dyDescent="0.25">
      <c r="A91" s="36" t="s">
        <v>60</v>
      </c>
      <c r="B91" s="25" t="s">
        <v>58</v>
      </c>
      <c r="C91" s="37">
        <v>6</v>
      </c>
      <c r="D91" s="9">
        <f>'[1]Базовые цены за единицу'!B10</f>
        <v>76.599999999999994</v>
      </c>
      <c r="E91" s="9">
        <f>'[1]Базовые цены за единицу'!D10</f>
        <v>70.91</v>
      </c>
      <c r="F91" s="35">
        <f>'[1]Базовые цены с учетом расхода'!B10</f>
        <v>459.6</v>
      </c>
      <c r="G91" s="35">
        <f>'[1]Базовые цены с учетом расхода'!C10</f>
        <v>34.14</v>
      </c>
      <c r="H91" s="9">
        <f>'[1]Базовые цены с учетом расхода'!D10</f>
        <v>425.46</v>
      </c>
      <c r="I91" s="10">
        <v>0.69599999999999995</v>
      </c>
      <c r="J91" s="10">
        <f>'[1]Базовые цены с учетом расхода'!I10</f>
        <v>4.1760000000000002</v>
      </c>
      <c r="K91" s="8" t="s">
        <v>28</v>
      </c>
      <c r="L91" s="8" t="s">
        <v>29</v>
      </c>
      <c r="N91" s="35">
        <f>'[1]Базовые цены с учетом расхода'!F10</f>
        <v>0</v>
      </c>
    </row>
    <row r="92" spans="1:14" ht="44.1" customHeight="1" x14ac:dyDescent="0.25">
      <c r="A92" s="37"/>
      <c r="B92" s="37"/>
      <c r="C92" s="37"/>
      <c r="D92" s="11">
        <f>'[1]Базовые цены за единицу'!C10</f>
        <v>5.69</v>
      </c>
      <c r="E92" s="11">
        <f>'[1]Базовые цены за единицу'!E10</f>
        <v>10.039999999999999</v>
      </c>
      <c r="F92" s="35"/>
      <c r="G92" s="35"/>
      <c r="H92" s="11">
        <f>'[1]Базовые цены с учетом расхода'!E10</f>
        <v>60.24</v>
      </c>
      <c r="I92" s="8">
        <v>0.74399999999999999</v>
      </c>
      <c r="J92" s="8">
        <f>'[1]Базовые цены с учетом расхода'!K10</f>
        <v>4.4640000000000004</v>
      </c>
      <c r="K92" s="8" t="s">
        <v>30</v>
      </c>
      <c r="L92" s="8" t="s">
        <v>31</v>
      </c>
      <c r="N92" s="35"/>
    </row>
    <row r="93" spans="1:14" hidden="1" x14ac:dyDescent="0.25">
      <c r="B93" s="12" t="s">
        <v>32</v>
      </c>
      <c r="F93" s="8">
        <v>34.130000000000003</v>
      </c>
    </row>
    <row r="94" spans="1:14" hidden="1" x14ac:dyDescent="0.25">
      <c r="B94" s="12" t="s">
        <v>33</v>
      </c>
      <c r="F94" s="8">
        <v>425.45</v>
      </c>
    </row>
    <row r="95" spans="1:14" hidden="1" x14ac:dyDescent="0.25">
      <c r="B95" s="12" t="s">
        <v>34</v>
      </c>
      <c r="F95" s="8">
        <v>60.26</v>
      </c>
    </row>
    <row r="96" spans="1:14" hidden="1" x14ac:dyDescent="0.25">
      <c r="B96" s="12" t="s">
        <v>35</v>
      </c>
    </row>
    <row r="97" spans="1:14" ht="21" hidden="1" x14ac:dyDescent="0.25">
      <c r="B97" s="12" t="s">
        <v>36</v>
      </c>
    </row>
    <row r="98" spans="1:14" ht="21" hidden="1" x14ac:dyDescent="0.25">
      <c r="B98" s="12" t="s">
        <v>37</v>
      </c>
      <c r="C98" s="13"/>
      <c r="K98" s="8" t="s">
        <v>38</v>
      </c>
      <c r="L98" s="8" t="s">
        <v>39</v>
      </c>
    </row>
    <row r="99" spans="1:14" hidden="1" x14ac:dyDescent="0.25">
      <c r="B99" s="12" t="s">
        <v>40</v>
      </c>
    </row>
    <row r="100" spans="1:14" ht="21" hidden="1" x14ac:dyDescent="0.25">
      <c r="B100" s="12" t="s">
        <v>41</v>
      </c>
    </row>
    <row r="101" spans="1:14" hidden="1" x14ac:dyDescent="0.25">
      <c r="B101" s="12" t="s">
        <v>42</v>
      </c>
    </row>
    <row r="102" spans="1:14" hidden="1" x14ac:dyDescent="0.25">
      <c r="B102" s="12" t="s">
        <v>43</v>
      </c>
      <c r="C102" s="8">
        <v>113</v>
      </c>
      <c r="F102" s="11">
        <f>IF('[1]Базовые цены с учетом расхода'!N10&gt;0,'[1]Базовые цены с учетом расхода'!N10,IF('[1]Базовые цены с учетом расхода'!N10&lt;0,'[1]Базовые цены с учетом расхода'!N10,""))</f>
        <v>106.65</v>
      </c>
      <c r="L102" s="14" t="s">
        <v>44</v>
      </c>
    </row>
    <row r="103" spans="1:14" hidden="1" x14ac:dyDescent="0.25">
      <c r="B103" s="12" t="s">
        <v>45</v>
      </c>
      <c r="C103" s="8">
        <v>113</v>
      </c>
      <c r="F103" s="11">
        <f>IF('[1]Базовые цены с учетом расхода'!P10&gt;0,'[1]Базовые цены с учетом расхода'!P10,IF('[1]Базовые цены с учетом расхода'!P10&lt;0,'[1]Базовые цены с учетом расхода'!P10,""))</f>
        <v>38.58</v>
      </c>
      <c r="L103" s="14" t="s">
        <v>46</v>
      </c>
    </row>
    <row r="104" spans="1:14" hidden="1" x14ac:dyDescent="0.25">
      <c r="B104" s="12" t="s">
        <v>47</v>
      </c>
      <c r="C104" s="8">
        <v>113</v>
      </c>
      <c r="F104" s="11">
        <f>IF('[1]Базовые цены с учетом расхода'!Q10&gt;0,'[1]Базовые цены с учетом расхода'!Q10,IF('[1]Базовые цены с учетом расхода'!Q10&lt;0,'[1]Базовые цены с учетом расхода'!Q10,""))</f>
        <v>68.069999999999993</v>
      </c>
      <c r="L104" s="14" t="s">
        <v>48</v>
      </c>
    </row>
    <row r="105" spans="1:14" hidden="1" x14ac:dyDescent="0.25">
      <c r="B105" s="12" t="s">
        <v>49</v>
      </c>
      <c r="C105" s="8">
        <v>60</v>
      </c>
      <c r="F105" s="11">
        <f>IF('[1]Базовые цены с учетом расхода'!O10&gt;0,'[1]Базовые цены с учетом расхода'!O10,IF('[1]Базовые цены с учетом расхода'!O10&lt;0,'[1]Базовые цены с учетом расхода'!O10,""))</f>
        <v>56.63</v>
      </c>
      <c r="L105" s="14" t="s">
        <v>50</v>
      </c>
    </row>
    <row r="106" spans="1:14" hidden="1" x14ac:dyDescent="0.25">
      <c r="B106" s="12" t="s">
        <v>51</v>
      </c>
      <c r="C106" s="8">
        <v>60</v>
      </c>
      <c r="F106" s="11">
        <f>IF('[1]Базовые цены с учетом расхода'!R10&gt;0,'[1]Базовые цены с учетом расхода'!R10,IF('[1]Базовые цены с учетом расхода'!R10&lt;0,'[1]Базовые цены с учетом расхода'!R10,""))</f>
        <v>20.48</v>
      </c>
      <c r="L106" s="14" t="s">
        <v>52</v>
      </c>
    </row>
    <row r="107" spans="1:14" hidden="1" x14ac:dyDescent="0.25">
      <c r="B107" s="12" t="s">
        <v>53</v>
      </c>
      <c r="C107" s="8">
        <v>60</v>
      </c>
      <c r="F107" s="11">
        <f>IF('[1]Базовые цены с учетом расхода'!S10&gt;0,'[1]Базовые цены с учетом расхода'!S10,IF('[1]Базовые цены с учетом расхода'!S10&lt;0,'[1]Базовые цены с учетом расхода'!S10,""))</f>
        <v>36.14</v>
      </c>
      <c r="L107" s="14" t="s">
        <v>54</v>
      </c>
    </row>
    <row r="108" spans="1:14" x14ac:dyDescent="0.25">
      <c r="A108" s="15"/>
      <c r="B108" s="15"/>
      <c r="C108" s="15"/>
      <c r="D108" s="15"/>
      <c r="E108" s="15"/>
      <c r="F108" s="15"/>
      <c r="G108" s="15"/>
      <c r="H108" s="15"/>
      <c r="I108" s="15"/>
      <c r="J108" s="15"/>
    </row>
    <row r="109" spans="1:14" x14ac:dyDescent="0.25">
      <c r="A109" s="36" t="s">
        <v>62</v>
      </c>
      <c r="B109" s="25" t="s">
        <v>162</v>
      </c>
      <c r="C109" s="37">
        <v>14</v>
      </c>
      <c r="D109" s="9">
        <f>'[1]Базовые цены за единицу'!B11</f>
        <v>15.66</v>
      </c>
      <c r="E109" s="9">
        <f>'[1]Базовые цены за единицу'!D11</f>
        <v>13.21</v>
      </c>
      <c r="F109" s="35">
        <f>'[1]Базовые цены с учетом расхода'!B11</f>
        <v>219.24</v>
      </c>
      <c r="G109" s="35">
        <f>'[1]Базовые цены с учетом расхода'!C11</f>
        <v>34.299999999999997</v>
      </c>
      <c r="H109" s="9">
        <f>'[1]Базовые цены с учетом расхода'!D11</f>
        <v>184.94</v>
      </c>
      <c r="I109" s="10">
        <v>0.3</v>
      </c>
      <c r="J109" s="10">
        <f>'[1]Базовые цены с учетом расхода'!I11</f>
        <v>4.2</v>
      </c>
      <c r="K109" s="8" t="s">
        <v>28</v>
      </c>
      <c r="L109" s="8" t="s">
        <v>29</v>
      </c>
      <c r="N109" s="35">
        <f>'[1]Базовые цены с учетом расхода'!F11</f>
        <v>0</v>
      </c>
    </row>
    <row r="110" spans="1:14" ht="44.1" customHeight="1" x14ac:dyDescent="0.25">
      <c r="A110" s="37"/>
      <c r="B110" s="37"/>
      <c r="C110" s="37"/>
      <c r="D110" s="11">
        <f>'[1]Базовые цены за единицу'!C11</f>
        <v>2.4500000000000002</v>
      </c>
      <c r="E110" s="11">
        <f>'[1]Базовые цены за единицу'!E11</f>
        <v>2.27</v>
      </c>
      <c r="F110" s="35"/>
      <c r="G110" s="35"/>
      <c r="H110" s="11">
        <f>'[1]Базовые цены с учетом расхода'!E11</f>
        <v>31.78</v>
      </c>
      <c r="I110" s="8">
        <v>0.16800000000000001</v>
      </c>
      <c r="J110" s="8">
        <f>'[1]Базовые цены с учетом расхода'!K11</f>
        <v>2.3519999999999999</v>
      </c>
      <c r="K110" s="8" t="s">
        <v>30</v>
      </c>
      <c r="L110" s="8" t="s">
        <v>31</v>
      </c>
      <c r="N110" s="35"/>
    </row>
    <row r="111" spans="1:14" hidden="1" x14ac:dyDescent="0.25">
      <c r="B111" s="12" t="s">
        <v>32</v>
      </c>
      <c r="F111" s="8">
        <v>34.270000000000003</v>
      </c>
    </row>
    <row r="112" spans="1:14" hidden="1" x14ac:dyDescent="0.25">
      <c r="B112" s="12" t="s">
        <v>33</v>
      </c>
      <c r="F112" s="8">
        <v>184.97</v>
      </c>
    </row>
    <row r="113" spans="1:14" hidden="1" x14ac:dyDescent="0.25">
      <c r="B113" s="12" t="s">
        <v>34</v>
      </c>
      <c r="F113" s="8">
        <v>31.75</v>
      </c>
    </row>
    <row r="114" spans="1:14" hidden="1" x14ac:dyDescent="0.25">
      <c r="B114" s="12" t="s">
        <v>35</v>
      </c>
    </row>
    <row r="115" spans="1:14" ht="21" hidden="1" x14ac:dyDescent="0.25">
      <c r="B115" s="12" t="s">
        <v>36</v>
      </c>
    </row>
    <row r="116" spans="1:14" ht="21" hidden="1" x14ac:dyDescent="0.25">
      <c r="B116" s="12" t="s">
        <v>37</v>
      </c>
      <c r="C116" s="13"/>
      <c r="K116" s="8" t="s">
        <v>38</v>
      </c>
      <c r="L116" s="8" t="s">
        <v>39</v>
      </c>
    </row>
    <row r="117" spans="1:14" hidden="1" x14ac:dyDescent="0.25">
      <c r="B117" s="12" t="s">
        <v>40</v>
      </c>
    </row>
    <row r="118" spans="1:14" ht="21" hidden="1" x14ac:dyDescent="0.25">
      <c r="B118" s="12" t="s">
        <v>41</v>
      </c>
    </row>
    <row r="119" spans="1:14" hidden="1" x14ac:dyDescent="0.25">
      <c r="B119" s="12" t="s">
        <v>42</v>
      </c>
    </row>
    <row r="120" spans="1:14" hidden="1" x14ac:dyDescent="0.25">
      <c r="B120" s="12" t="s">
        <v>43</v>
      </c>
      <c r="C120" s="8">
        <v>113</v>
      </c>
      <c r="F120" s="11">
        <f>IF('[1]Базовые цены с учетом расхода'!N11&gt;0,'[1]Базовые цены с учетом расхода'!N11,IF('[1]Базовые цены с учетом расхода'!N11&lt;0,'[1]Базовые цены с учетом расхода'!N11,""))</f>
        <v>74.67</v>
      </c>
      <c r="L120" s="14" t="s">
        <v>44</v>
      </c>
    </row>
    <row r="121" spans="1:14" hidden="1" x14ac:dyDescent="0.25">
      <c r="B121" s="12" t="s">
        <v>45</v>
      </c>
      <c r="C121" s="8">
        <v>113</v>
      </c>
      <c r="F121" s="11">
        <f>IF('[1]Базовые цены с учетом расхода'!P11&gt;0,'[1]Базовые цены с учетом расхода'!P11,IF('[1]Базовые цены с учетом расхода'!P11&lt;0,'[1]Базовые цены с учетом расхода'!P11,""))</f>
        <v>38.76</v>
      </c>
      <c r="L121" s="14" t="s">
        <v>46</v>
      </c>
    </row>
    <row r="122" spans="1:14" hidden="1" x14ac:dyDescent="0.25">
      <c r="B122" s="12" t="s">
        <v>47</v>
      </c>
      <c r="C122" s="8">
        <v>113</v>
      </c>
      <c r="F122" s="11">
        <f>IF('[1]Базовые цены с учетом расхода'!Q11&gt;0,'[1]Базовые цены с учетом расхода'!Q11,IF('[1]Базовые цены с учетом расхода'!Q11&lt;0,'[1]Базовые цены с учетом расхода'!Q11,""))</f>
        <v>35.909999999999997</v>
      </c>
      <c r="L122" s="14" t="s">
        <v>48</v>
      </c>
    </row>
    <row r="123" spans="1:14" hidden="1" x14ac:dyDescent="0.25">
      <c r="B123" s="12" t="s">
        <v>49</v>
      </c>
      <c r="C123" s="8">
        <v>60</v>
      </c>
      <c r="F123" s="11">
        <f>IF('[1]Базовые цены с учетом расхода'!O11&gt;0,'[1]Базовые цены с учетом расхода'!O11,IF('[1]Базовые цены с учетом расхода'!O11&lt;0,'[1]Базовые цены с учетом расхода'!O11,""))</f>
        <v>39.65</v>
      </c>
      <c r="L123" s="14" t="s">
        <v>50</v>
      </c>
    </row>
    <row r="124" spans="1:14" hidden="1" x14ac:dyDescent="0.25">
      <c r="B124" s="12" t="s">
        <v>51</v>
      </c>
      <c r="C124" s="8">
        <v>60</v>
      </c>
      <c r="F124" s="11">
        <f>IF('[1]Базовые цены с учетом расхода'!R11&gt;0,'[1]Базовые цены с учетом расхода'!R11,IF('[1]Базовые цены с учетом расхода'!R11&lt;0,'[1]Базовые цены с учетом расхода'!R11,""))</f>
        <v>20.58</v>
      </c>
      <c r="L124" s="14" t="s">
        <v>52</v>
      </c>
    </row>
    <row r="125" spans="1:14" hidden="1" x14ac:dyDescent="0.25">
      <c r="B125" s="12" t="s">
        <v>53</v>
      </c>
      <c r="C125" s="8">
        <v>60</v>
      </c>
      <c r="F125" s="11">
        <f>IF('[1]Базовые цены с учетом расхода'!S11&gt;0,'[1]Базовые цены с учетом расхода'!S11,IF('[1]Базовые цены с учетом расхода'!S11&lt;0,'[1]Базовые цены с учетом расхода'!S11,""))</f>
        <v>19.07</v>
      </c>
      <c r="L125" s="14" t="s">
        <v>54</v>
      </c>
    </row>
    <row r="126" spans="1:14" x14ac:dyDescent="0.25">
      <c r="A126" s="15"/>
      <c r="B126" s="15"/>
      <c r="C126" s="15"/>
      <c r="D126" s="15"/>
      <c r="E126" s="15"/>
      <c r="F126" s="15"/>
      <c r="G126" s="15"/>
      <c r="H126" s="15"/>
      <c r="I126" s="15"/>
      <c r="J126" s="15"/>
    </row>
    <row r="127" spans="1:14" x14ac:dyDescent="0.25">
      <c r="A127" s="36" t="s">
        <v>64</v>
      </c>
      <c r="B127" s="25" t="s">
        <v>163</v>
      </c>
      <c r="C127" s="37">
        <v>6</v>
      </c>
      <c r="D127" s="9">
        <f>'[1]Базовые цены за единицу'!B12</f>
        <v>18.04</v>
      </c>
      <c r="E127" s="9">
        <f>'[1]Базовые цены за единицу'!D12</f>
        <v>15.1</v>
      </c>
      <c r="F127" s="35">
        <f>'[1]Базовые цены с учетом расхода'!B12</f>
        <v>108.24</v>
      </c>
      <c r="G127" s="35">
        <f>'[1]Базовые цены с учетом расхода'!C12</f>
        <v>17.64</v>
      </c>
      <c r="H127" s="9">
        <f>'[1]Базовые цены с учетом расхода'!D12</f>
        <v>90.6</v>
      </c>
      <c r="I127" s="10">
        <v>0.36</v>
      </c>
      <c r="J127" s="10">
        <f>'[1]Базовые цены с учетом расхода'!I12</f>
        <v>2.16</v>
      </c>
      <c r="K127" s="8" t="s">
        <v>28</v>
      </c>
      <c r="L127" s="8" t="s">
        <v>29</v>
      </c>
      <c r="N127" s="35">
        <f>'[1]Базовые цены с учетом расхода'!F12</f>
        <v>0</v>
      </c>
    </row>
    <row r="128" spans="1:14" ht="44.1" customHeight="1" x14ac:dyDescent="0.25">
      <c r="A128" s="37"/>
      <c r="B128" s="37"/>
      <c r="C128" s="37"/>
      <c r="D128" s="11">
        <f>'[1]Базовые цены за единицу'!C12</f>
        <v>2.94</v>
      </c>
      <c r="E128" s="11">
        <f>'[1]Базовые цены за единицу'!E12</f>
        <v>2.59</v>
      </c>
      <c r="F128" s="35"/>
      <c r="G128" s="35"/>
      <c r="H128" s="11">
        <f>'[1]Базовые цены с учетом расхода'!E12</f>
        <v>15.54</v>
      </c>
      <c r="I128" s="8">
        <v>0.192</v>
      </c>
      <c r="J128" s="8">
        <f>'[1]Базовые цены с учетом расхода'!K12</f>
        <v>1.1519999999999999</v>
      </c>
      <c r="K128" s="8" t="s">
        <v>30</v>
      </c>
      <c r="L128" s="8" t="s">
        <v>31</v>
      </c>
      <c r="N128" s="35"/>
    </row>
    <row r="129" spans="1:12" hidden="1" x14ac:dyDescent="0.25">
      <c r="B129" s="12" t="s">
        <v>32</v>
      </c>
      <c r="F129" s="8">
        <v>17.64</v>
      </c>
    </row>
    <row r="130" spans="1:12" hidden="1" x14ac:dyDescent="0.25">
      <c r="B130" s="12" t="s">
        <v>33</v>
      </c>
      <c r="F130" s="8">
        <v>90.58</v>
      </c>
    </row>
    <row r="131" spans="1:12" hidden="1" x14ac:dyDescent="0.25">
      <c r="B131" s="12" t="s">
        <v>34</v>
      </c>
      <c r="F131" s="8">
        <v>15.55</v>
      </c>
    </row>
    <row r="132" spans="1:12" hidden="1" x14ac:dyDescent="0.25">
      <c r="B132" s="12" t="s">
        <v>35</v>
      </c>
    </row>
    <row r="133" spans="1:12" ht="21" hidden="1" x14ac:dyDescent="0.25">
      <c r="B133" s="12" t="s">
        <v>36</v>
      </c>
    </row>
    <row r="134" spans="1:12" ht="21" hidden="1" x14ac:dyDescent="0.25">
      <c r="B134" s="12" t="s">
        <v>37</v>
      </c>
      <c r="C134" s="13"/>
      <c r="K134" s="8" t="s">
        <v>38</v>
      </c>
      <c r="L134" s="8" t="s">
        <v>39</v>
      </c>
    </row>
    <row r="135" spans="1:12" hidden="1" x14ac:dyDescent="0.25">
      <c r="B135" s="12" t="s">
        <v>40</v>
      </c>
    </row>
    <row r="136" spans="1:12" ht="21" hidden="1" x14ac:dyDescent="0.25">
      <c r="B136" s="12" t="s">
        <v>41</v>
      </c>
    </row>
    <row r="137" spans="1:12" hidden="1" x14ac:dyDescent="0.25">
      <c r="B137" s="12" t="s">
        <v>42</v>
      </c>
    </row>
    <row r="138" spans="1:12" hidden="1" x14ac:dyDescent="0.25">
      <c r="B138" s="12" t="s">
        <v>43</v>
      </c>
      <c r="C138" s="8">
        <v>113</v>
      </c>
      <c r="F138" s="11">
        <f>IF('[1]Базовые цены с учетом расхода'!N12&gt;0,'[1]Базовые цены с учетом расхода'!N12,IF('[1]Базовые цены с учетом расхода'!N12&lt;0,'[1]Базовые цены с учетом расхода'!N12,""))</f>
        <v>37.49</v>
      </c>
      <c r="L138" s="14" t="s">
        <v>44</v>
      </c>
    </row>
    <row r="139" spans="1:12" hidden="1" x14ac:dyDescent="0.25">
      <c r="B139" s="12" t="s">
        <v>45</v>
      </c>
      <c r="C139" s="8">
        <v>113</v>
      </c>
      <c r="F139" s="11">
        <f>IF('[1]Базовые цены с учетом расхода'!P12&gt;0,'[1]Базовые цены с учетом расхода'!P12,IF('[1]Базовые цены с учетом расхода'!P12&lt;0,'[1]Базовые цены с учетом расхода'!P12,""))</f>
        <v>19.93</v>
      </c>
      <c r="L139" s="14" t="s">
        <v>46</v>
      </c>
    </row>
    <row r="140" spans="1:12" hidden="1" x14ac:dyDescent="0.25">
      <c r="B140" s="12" t="s">
        <v>47</v>
      </c>
      <c r="C140" s="8">
        <v>113</v>
      </c>
      <c r="F140" s="11">
        <f>IF('[1]Базовые цены с учетом расхода'!Q12&gt;0,'[1]Базовые цены с учетом расхода'!Q12,IF('[1]Базовые цены с учетом расхода'!Q12&lt;0,'[1]Базовые цены с учетом расхода'!Q12,""))</f>
        <v>17.559999999999999</v>
      </c>
      <c r="L140" s="14" t="s">
        <v>48</v>
      </c>
    </row>
    <row r="141" spans="1:12" hidden="1" x14ac:dyDescent="0.25">
      <c r="B141" s="12" t="s">
        <v>49</v>
      </c>
      <c r="C141" s="8">
        <v>60</v>
      </c>
      <c r="F141" s="11">
        <f>IF('[1]Базовые цены с учетом расхода'!O12&gt;0,'[1]Базовые цены с учетом расхода'!O12,IF('[1]Базовые цены с учетом расхода'!O12&lt;0,'[1]Базовые цены с учетом расхода'!O12,""))</f>
        <v>19.91</v>
      </c>
      <c r="L141" s="14" t="s">
        <v>50</v>
      </c>
    </row>
    <row r="142" spans="1:12" hidden="1" x14ac:dyDescent="0.25">
      <c r="B142" s="12" t="s">
        <v>51</v>
      </c>
      <c r="C142" s="8">
        <v>60</v>
      </c>
      <c r="F142" s="11">
        <f>IF('[1]Базовые цены с учетом расхода'!R12&gt;0,'[1]Базовые цены с учетом расхода'!R12,IF('[1]Базовые цены с учетом расхода'!R12&lt;0,'[1]Базовые цены с учетом расхода'!R12,""))</f>
        <v>10.58</v>
      </c>
      <c r="L142" s="14" t="s">
        <v>52</v>
      </c>
    </row>
    <row r="143" spans="1:12" hidden="1" x14ac:dyDescent="0.25">
      <c r="B143" s="12" t="s">
        <v>53</v>
      </c>
      <c r="C143" s="8">
        <v>60</v>
      </c>
      <c r="F143" s="11">
        <f>IF('[1]Базовые цены с учетом расхода'!S12&gt;0,'[1]Базовые цены с учетом расхода'!S12,IF('[1]Базовые цены с учетом расхода'!S12&lt;0,'[1]Базовые цены с учетом расхода'!S12,""))</f>
        <v>9.32</v>
      </c>
      <c r="L143" s="14" t="s">
        <v>54</v>
      </c>
    </row>
    <row r="144" spans="1:12" x14ac:dyDescent="0.25">
      <c r="A144" s="15"/>
      <c r="B144" s="15"/>
      <c r="C144" s="15"/>
      <c r="D144" s="15"/>
      <c r="E144" s="15"/>
      <c r="F144" s="15"/>
      <c r="G144" s="15"/>
      <c r="H144" s="15"/>
      <c r="I144" s="15"/>
      <c r="J144" s="15"/>
    </row>
    <row r="145" spans="1:14" x14ac:dyDescent="0.25">
      <c r="A145" s="36" t="s">
        <v>66</v>
      </c>
      <c r="B145" s="25" t="s">
        <v>61</v>
      </c>
      <c r="C145" s="37">
        <v>14</v>
      </c>
      <c r="D145" s="9">
        <f>'[1]Базовые цены за единицу'!B13</f>
        <v>243.34</v>
      </c>
      <c r="E145" s="9">
        <f>'[1]Базовые цены за единицу'!D13</f>
        <v>146.41</v>
      </c>
      <c r="F145" s="35">
        <f>'[1]Базовые цены с учетом расхода'!B13</f>
        <v>3406.76</v>
      </c>
      <c r="G145" s="35">
        <f>'[1]Базовые цены с учетом расхода'!C13</f>
        <v>471.94</v>
      </c>
      <c r="H145" s="9">
        <f>'[1]Базовые цены с учетом расхода'!D13</f>
        <v>2049.7399999999998</v>
      </c>
      <c r="I145" s="10">
        <v>3.8039999999999998</v>
      </c>
      <c r="J145" s="10">
        <f>'[1]Базовые цены с учетом расхода'!I13</f>
        <v>53.256</v>
      </c>
      <c r="K145" s="8" t="s">
        <v>28</v>
      </c>
      <c r="L145" s="8" t="s">
        <v>29</v>
      </c>
      <c r="N145" s="35">
        <f>'[1]Базовые цены с учетом расхода'!F13</f>
        <v>885.08</v>
      </c>
    </row>
    <row r="146" spans="1:14" ht="44.1" customHeight="1" x14ac:dyDescent="0.25">
      <c r="A146" s="37"/>
      <c r="B146" s="37"/>
      <c r="C146" s="37"/>
      <c r="D146" s="11">
        <f>'[1]Базовые цены за единицу'!C13</f>
        <v>33.71</v>
      </c>
      <c r="E146" s="11">
        <f>'[1]Базовые цены за единицу'!E13</f>
        <v>10.86</v>
      </c>
      <c r="F146" s="35"/>
      <c r="G146" s="35"/>
      <c r="H146" s="11">
        <f>'[1]Базовые цены с учетом расхода'!E13</f>
        <v>152.04</v>
      </c>
      <c r="I146" s="8">
        <v>0.93600000000000005</v>
      </c>
      <c r="J146" s="8">
        <f>'[1]Базовые цены с учетом расхода'!K13</f>
        <v>13.103999999999999</v>
      </c>
      <c r="K146" s="8" t="s">
        <v>30</v>
      </c>
      <c r="L146" s="8" t="s">
        <v>31</v>
      </c>
      <c r="N146" s="35"/>
    </row>
    <row r="147" spans="1:14" hidden="1" x14ac:dyDescent="0.25">
      <c r="B147" s="12" t="s">
        <v>32</v>
      </c>
      <c r="F147" s="8">
        <v>471.91</v>
      </c>
    </row>
    <row r="148" spans="1:14" hidden="1" x14ac:dyDescent="0.25">
      <c r="B148" s="12" t="s">
        <v>33</v>
      </c>
      <c r="F148" s="8">
        <v>2049.77</v>
      </c>
    </row>
    <row r="149" spans="1:14" hidden="1" x14ac:dyDescent="0.25">
      <c r="B149" s="12" t="s">
        <v>34</v>
      </c>
      <c r="F149" s="8">
        <v>152.04</v>
      </c>
    </row>
    <row r="150" spans="1:14" hidden="1" x14ac:dyDescent="0.25">
      <c r="B150" s="12" t="s">
        <v>35</v>
      </c>
      <c r="F150" s="8">
        <v>885.08</v>
      </c>
    </row>
    <row r="151" spans="1:14" ht="21" hidden="1" x14ac:dyDescent="0.25">
      <c r="B151" s="12" t="s">
        <v>36</v>
      </c>
    </row>
    <row r="152" spans="1:14" ht="21" hidden="1" x14ac:dyDescent="0.25">
      <c r="B152" s="12" t="s">
        <v>37</v>
      </c>
      <c r="C152" s="13"/>
      <c r="K152" s="8" t="s">
        <v>38</v>
      </c>
      <c r="L152" s="8" t="s">
        <v>39</v>
      </c>
    </row>
    <row r="153" spans="1:14" hidden="1" x14ac:dyDescent="0.25">
      <c r="B153" s="12" t="s">
        <v>40</v>
      </c>
    </row>
    <row r="154" spans="1:14" ht="21" hidden="1" x14ac:dyDescent="0.25">
      <c r="B154" s="12" t="s">
        <v>41</v>
      </c>
    </row>
    <row r="155" spans="1:14" hidden="1" x14ac:dyDescent="0.25">
      <c r="B155" s="12" t="s">
        <v>42</v>
      </c>
    </row>
    <row r="156" spans="1:14" hidden="1" x14ac:dyDescent="0.25">
      <c r="B156" s="12" t="s">
        <v>43</v>
      </c>
      <c r="C156" s="8">
        <v>113</v>
      </c>
      <c r="F156" s="11">
        <f>IF('[1]Базовые цены с учетом расхода'!N13&gt;0,'[1]Базовые цены с учетом расхода'!N13,IF('[1]Базовые цены с учетом расхода'!N13&lt;0,'[1]Базовые цены с учетом расхода'!N13,""))</f>
        <v>705.1</v>
      </c>
      <c r="L156" s="14" t="s">
        <v>44</v>
      </c>
    </row>
    <row r="157" spans="1:14" hidden="1" x14ac:dyDescent="0.25">
      <c r="B157" s="12" t="s">
        <v>45</v>
      </c>
      <c r="C157" s="8">
        <v>113</v>
      </c>
      <c r="F157" s="11">
        <f>IF('[1]Базовые цены с учетом расхода'!P13&gt;0,'[1]Базовые цены с учетом расхода'!P13,IF('[1]Базовые цены с учетом расхода'!P13&lt;0,'[1]Базовые цены с учетом расхода'!P13,""))</f>
        <v>533.29</v>
      </c>
      <c r="L157" s="14" t="s">
        <v>46</v>
      </c>
    </row>
    <row r="158" spans="1:14" hidden="1" x14ac:dyDescent="0.25">
      <c r="B158" s="12" t="s">
        <v>47</v>
      </c>
      <c r="C158" s="8">
        <v>113</v>
      </c>
      <c r="F158" s="11">
        <f>IF('[1]Базовые цены с учетом расхода'!Q13&gt;0,'[1]Базовые цены с учетом расхода'!Q13,IF('[1]Базовые цены с учетом расхода'!Q13&lt;0,'[1]Базовые цены с учетом расхода'!Q13,""))</f>
        <v>171.81</v>
      </c>
      <c r="L158" s="14" t="s">
        <v>48</v>
      </c>
    </row>
    <row r="159" spans="1:14" hidden="1" x14ac:dyDescent="0.25">
      <c r="B159" s="12" t="s">
        <v>49</v>
      </c>
      <c r="C159" s="8">
        <v>60</v>
      </c>
      <c r="F159" s="11">
        <f>IF('[1]Базовые цены с учетом расхода'!O13&gt;0,'[1]Базовые цены с учетом расхода'!O13,IF('[1]Базовые цены с учетом расхода'!O13&lt;0,'[1]Базовые цены с учетом расхода'!O13,""))</f>
        <v>374.39</v>
      </c>
      <c r="L159" s="14" t="s">
        <v>50</v>
      </c>
    </row>
    <row r="160" spans="1:14" hidden="1" x14ac:dyDescent="0.25">
      <c r="B160" s="12" t="s">
        <v>51</v>
      </c>
      <c r="C160" s="8">
        <v>60</v>
      </c>
      <c r="F160" s="11">
        <f>IF('[1]Базовые цены с учетом расхода'!R13&gt;0,'[1]Базовые цены с учетом расхода'!R13,IF('[1]Базовые цены с учетом расхода'!R13&lt;0,'[1]Базовые цены с учетом расхода'!R13,""))</f>
        <v>283.16000000000003</v>
      </c>
      <c r="L160" s="14" t="s">
        <v>52</v>
      </c>
    </row>
    <row r="161" spans="1:14" hidden="1" x14ac:dyDescent="0.25">
      <c r="B161" s="12" t="s">
        <v>53</v>
      </c>
      <c r="C161" s="8">
        <v>60</v>
      </c>
      <c r="F161" s="11">
        <f>IF('[1]Базовые цены с учетом расхода'!S13&gt;0,'[1]Базовые цены с учетом расхода'!S13,IF('[1]Базовые цены с учетом расхода'!S13&lt;0,'[1]Базовые цены с учетом расхода'!S13,""))</f>
        <v>91.22</v>
      </c>
      <c r="L161" s="14" t="s">
        <v>54</v>
      </c>
    </row>
    <row r="162" spans="1:14" x14ac:dyDescent="0.25">
      <c r="A162" s="15"/>
      <c r="B162" s="15"/>
      <c r="C162" s="15"/>
      <c r="D162" s="15"/>
      <c r="E162" s="15"/>
      <c r="F162" s="15"/>
      <c r="G162" s="15"/>
      <c r="H162" s="15"/>
      <c r="I162" s="15"/>
      <c r="J162" s="15"/>
    </row>
    <row r="163" spans="1:14" x14ac:dyDescent="0.25">
      <c r="A163" s="36" t="s">
        <v>68</v>
      </c>
      <c r="B163" s="25" t="s">
        <v>63</v>
      </c>
      <c r="C163" s="37">
        <v>1</v>
      </c>
      <c r="D163" s="9">
        <f>'[1]Базовые цены за единицу'!B14</f>
        <v>428.11</v>
      </c>
      <c r="E163" s="9">
        <f>'[1]Базовые цены за единицу'!D14</f>
        <v>297.8</v>
      </c>
      <c r="F163" s="35">
        <f>'[1]Базовые цены с учетом расхода'!B14</f>
        <v>428.11</v>
      </c>
      <c r="G163" s="35">
        <f>'[1]Базовые цены с учетом расхода'!C14</f>
        <v>67.09</v>
      </c>
      <c r="H163" s="9">
        <f>'[1]Базовые цены с учетом расхода'!D14</f>
        <v>297.8</v>
      </c>
      <c r="I163" s="10">
        <v>7.5720000000000001</v>
      </c>
      <c r="J163" s="10">
        <f>'[1]Базовые цены с учетом расхода'!I14</f>
        <v>7.5720000000000001</v>
      </c>
      <c r="K163" s="8" t="s">
        <v>28</v>
      </c>
      <c r="L163" s="8" t="s">
        <v>29</v>
      </c>
      <c r="N163" s="35">
        <f>'[1]Базовые цены с учетом расхода'!F14</f>
        <v>63.22</v>
      </c>
    </row>
    <row r="164" spans="1:14" ht="44.1" customHeight="1" x14ac:dyDescent="0.25">
      <c r="A164" s="37"/>
      <c r="B164" s="37"/>
      <c r="C164" s="37"/>
      <c r="D164" s="11">
        <f>'[1]Базовые цены за единицу'!C14</f>
        <v>67.09</v>
      </c>
      <c r="E164" s="11">
        <f>'[1]Базовые цены за единицу'!E14</f>
        <v>22.13</v>
      </c>
      <c r="F164" s="35"/>
      <c r="G164" s="35"/>
      <c r="H164" s="11">
        <f>'[1]Базовые цены с учетом расхода'!E14</f>
        <v>22.13</v>
      </c>
      <c r="I164" s="8">
        <v>1.9079999999999999</v>
      </c>
      <c r="J164" s="8">
        <f>'[1]Базовые цены с учетом расхода'!K14</f>
        <v>1.9079999999999999</v>
      </c>
      <c r="K164" s="8" t="s">
        <v>30</v>
      </c>
      <c r="L164" s="8" t="s">
        <v>31</v>
      </c>
      <c r="N164" s="35"/>
    </row>
    <row r="165" spans="1:14" hidden="1" x14ac:dyDescent="0.25">
      <c r="B165" s="12" t="s">
        <v>32</v>
      </c>
      <c r="F165" s="8">
        <v>67.09</v>
      </c>
    </row>
    <row r="166" spans="1:14" hidden="1" x14ac:dyDescent="0.25">
      <c r="B166" s="12" t="s">
        <v>33</v>
      </c>
      <c r="F166" s="8">
        <v>297.8</v>
      </c>
    </row>
    <row r="167" spans="1:14" hidden="1" x14ac:dyDescent="0.25">
      <c r="B167" s="12" t="s">
        <v>34</v>
      </c>
      <c r="F167" s="8">
        <v>22.13</v>
      </c>
    </row>
    <row r="168" spans="1:14" hidden="1" x14ac:dyDescent="0.25">
      <c r="B168" s="12" t="s">
        <v>35</v>
      </c>
      <c r="F168" s="8">
        <v>63.22</v>
      </c>
    </row>
    <row r="169" spans="1:14" ht="21" hidden="1" x14ac:dyDescent="0.25">
      <c r="B169" s="12" t="s">
        <v>36</v>
      </c>
    </row>
    <row r="170" spans="1:14" ht="21" hidden="1" x14ac:dyDescent="0.25">
      <c r="B170" s="12" t="s">
        <v>37</v>
      </c>
      <c r="C170" s="13"/>
      <c r="K170" s="8" t="s">
        <v>38</v>
      </c>
      <c r="L170" s="8" t="s">
        <v>39</v>
      </c>
    </row>
    <row r="171" spans="1:14" hidden="1" x14ac:dyDescent="0.25">
      <c r="B171" s="12" t="s">
        <v>40</v>
      </c>
    </row>
    <row r="172" spans="1:14" ht="21" hidden="1" x14ac:dyDescent="0.25">
      <c r="B172" s="12" t="s">
        <v>41</v>
      </c>
    </row>
    <row r="173" spans="1:14" hidden="1" x14ac:dyDescent="0.25">
      <c r="B173" s="12" t="s">
        <v>42</v>
      </c>
    </row>
    <row r="174" spans="1:14" hidden="1" x14ac:dyDescent="0.25">
      <c r="B174" s="12" t="s">
        <v>43</v>
      </c>
      <c r="C174" s="8">
        <v>113</v>
      </c>
      <c r="F174" s="11">
        <f>IF('[1]Базовые цены с учетом расхода'!N14&gt;0,'[1]Базовые цены с учетом расхода'!N14,IF('[1]Базовые цены с учетом расхода'!N14&lt;0,'[1]Базовые цены с учетом расхода'!N14,""))</f>
        <v>100.82</v>
      </c>
      <c r="L174" s="14" t="s">
        <v>44</v>
      </c>
    </row>
    <row r="175" spans="1:14" hidden="1" x14ac:dyDescent="0.25">
      <c r="B175" s="12" t="s">
        <v>45</v>
      </c>
      <c r="C175" s="8">
        <v>113</v>
      </c>
      <c r="F175" s="11">
        <f>IF('[1]Базовые цены с учетом расхода'!P14&gt;0,'[1]Базовые цены с учетом расхода'!P14,IF('[1]Базовые цены с учетом расхода'!P14&lt;0,'[1]Базовые цены с учетом расхода'!P14,""))</f>
        <v>75.81</v>
      </c>
      <c r="L175" s="14" t="s">
        <v>46</v>
      </c>
    </row>
    <row r="176" spans="1:14" hidden="1" x14ac:dyDescent="0.25">
      <c r="B176" s="12" t="s">
        <v>47</v>
      </c>
      <c r="C176" s="8">
        <v>113</v>
      </c>
      <c r="F176" s="11">
        <f>IF('[1]Базовые цены с учетом расхода'!Q14&gt;0,'[1]Базовые цены с учетом расхода'!Q14,IF('[1]Базовые цены с учетом расхода'!Q14&lt;0,'[1]Базовые цены с учетом расхода'!Q14,""))</f>
        <v>25.01</v>
      </c>
      <c r="L176" s="14" t="s">
        <v>48</v>
      </c>
    </row>
    <row r="177" spans="1:14" hidden="1" x14ac:dyDescent="0.25">
      <c r="B177" s="12" t="s">
        <v>49</v>
      </c>
      <c r="C177" s="8">
        <v>60</v>
      </c>
      <c r="F177" s="11">
        <f>IF('[1]Базовые цены с учетом расхода'!O14&gt;0,'[1]Базовые цены с учетом расхода'!O14,IF('[1]Базовые цены с учетом расхода'!O14&lt;0,'[1]Базовые цены с учетом расхода'!O14,""))</f>
        <v>53.53</v>
      </c>
      <c r="L177" s="14" t="s">
        <v>50</v>
      </c>
    </row>
    <row r="178" spans="1:14" hidden="1" x14ac:dyDescent="0.25">
      <c r="B178" s="12" t="s">
        <v>51</v>
      </c>
      <c r="C178" s="8">
        <v>60</v>
      </c>
      <c r="F178" s="11">
        <f>IF('[1]Базовые цены с учетом расхода'!R14&gt;0,'[1]Базовые цены с учетом расхода'!R14,IF('[1]Базовые цены с учетом расхода'!R14&lt;0,'[1]Базовые цены с учетом расхода'!R14,""))</f>
        <v>40.25</v>
      </c>
      <c r="L178" s="14" t="s">
        <v>52</v>
      </c>
    </row>
    <row r="179" spans="1:14" hidden="1" x14ac:dyDescent="0.25">
      <c r="B179" s="12" t="s">
        <v>53</v>
      </c>
      <c r="C179" s="8">
        <v>60</v>
      </c>
      <c r="F179" s="11">
        <f>IF('[1]Базовые цены с учетом расхода'!S14&gt;0,'[1]Базовые цены с учетом расхода'!S14,IF('[1]Базовые цены с учетом расхода'!S14&lt;0,'[1]Базовые цены с учетом расхода'!S14,""))</f>
        <v>13.28</v>
      </c>
      <c r="L179" s="14" t="s">
        <v>54</v>
      </c>
    </row>
    <row r="180" spans="1:14" x14ac:dyDescent="0.25">
      <c r="A180" s="15"/>
      <c r="B180" s="15"/>
      <c r="C180" s="15"/>
      <c r="D180" s="15"/>
      <c r="E180" s="15"/>
      <c r="F180" s="15"/>
      <c r="G180" s="15"/>
      <c r="H180" s="15"/>
      <c r="I180" s="15"/>
      <c r="J180" s="15"/>
    </row>
    <row r="181" spans="1:14" x14ac:dyDescent="0.25">
      <c r="A181" s="36" t="s">
        <v>69</v>
      </c>
      <c r="B181" s="25" t="s">
        <v>65</v>
      </c>
      <c r="C181" s="37">
        <v>3</v>
      </c>
      <c r="D181" s="9">
        <f>'[1]Базовые цены за единицу'!B15</f>
        <v>550.30999999999995</v>
      </c>
      <c r="E181" s="9">
        <f>'[1]Базовые цены за единицу'!D15</f>
        <v>367.8</v>
      </c>
      <c r="F181" s="35">
        <f>'[1]Базовые цены с учетом расхода'!B15</f>
        <v>1650.93</v>
      </c>
      <c r="G181" s="35">
        <f>'[1]Базовые цены с учетом расхода'!C15</f>
        <v>357.87</v>
      </c>
      <c r="H181" s="9">
        <f>'[1]Базовые цены с учетом расхода'!D15</f>
        <v>1103.4000000000001</v>
      </c>
      <c r="I181" s="10">
        <v>13.464</v>
      </c>
      <c r="J181" s="10">
        <f>'[1]Базовые цены с учетом расхода'!I15</f>
        <v>40.392000000000003</v>
      </c>
      <c r="K181" s="8" t="s">
        <v>28</v>
      </c>
      <c r="L181" s="8" t="s">
        <v>29</v>
      </c>
      <c r="N181" s="35">
        <f>'[1]Базовые цены с учетом расхода'!F15</f>
        <v>189.66</v>
      </c>
    </row>
    <row r="182" spans="1:14" ht="54.95" customHeight="1" x14ac:dyDescent="0.25">
      <c r="A182" s="37"/>
      <c r="B182" s="37"/>
      <c r="C182" s="37"/>
      <c r="D182" s="11">
        <f>'[1]Базовые цены за единицу'!C15</f>
        <v>119.29</v>
      </c>
      <c r="E182" s="11">
        <f>'[1]Базовые цены за единицу'!E15</f>
        <v>25.9</v>
      </c>
      <c r="F182" s="35"/>
      <c r="G182" s="35"/>
      <c r="H182" s="11">
        <f>'[1]Базовые цены с учетом расхода'!E15</f>
        <v>77.7</v>
      </c>
      <c r="I182" s="8">
        <v>2.2320000000000002</v>
      </c>
      <c r="J182" s="8">
        <f>'[1]Базовые цены с учетом расхода'!K15</f>
        <v>6.6959999999999997</v>
      </c>
      <c r="K182" s="8" t="s">
        <v>30</v>
      </c>
      <c r="L182" s="8" t="s">
        <v>31</v>
      </c>
      <c r="N182" s="35"/>
    </row>
    <row r="183" spans="1:14" hidden="1" x14ac:dyDescent="0.25">
      <c r="B183" s="12" t="s">
        <v>32</v>
      </c>
      <c r="F183" s="8">
        <v>357.88</v>
      </c>
    </row>
    <row r="184" spans="1:14" hidden="1" x14ac:dyDescent="0.25">
      <c r="B184" s="12" t="s">
        <v>33</v>
      </c>
      <c r="F184" s="8">
        <v>1103.4000000000001</v>
      </c>
    </row>
    <row r="185" spans="1:14" hidden="1" x14ac:dyDescent="0.25">
      <c r="B185" s="12" t="s">
        <v>34</v>
      </c>
      <c r="F185" s="8">
        <v>77.69</v>
      </c>
    </row>
    <row r="186" spans="1:14" hidden="1" x14ac:dyDescent="0.25">
      <c r="B186" s="12" t="s">
        <v>35</v>
      </c>
      <c r="F186" s="8">
        <v>189.66</v>
      </c>
    </row>
    <row r="187" spans="1:14" ht="21" hidden="1" x14ac:dyDescent="0.25">
      <c r="B187" s="12" t="s">
        <v>36</v>
      </c>
    </row>
    <row r="188" spans="1:14" ht="21" hidden="1" x14ac:dyDescent="0.25">
      <c r="B188" s="12" t="s">
        <v>37</v>
      </c>
      <c r="C188" s="13"/>
      <c r="K188" s="8" t="s">
        <v>38</v>
      </c>
      <c r="L188" s="8" t="s">
        <v>39</v>
      </c>
    </row>
    <row r="189" spans="1:14" hidden="1" x14ac:dyDescent="0.25">
      <c r="B189" s="12" t="s">
        <v>40</v>
      </c>
    </row>
    <row r="190" spans="1:14" ht="21" hidden="1" x14ac:dyDescent="0.25">
      <c r="B190" s="12" t="s">
        <v>41</v>
      </c>
    </row>
    <row r="191" spans="1:14" hidden="1" x14ac:dyDescent="0.25">
      <c r="B191" s="12" t="s">
        <v>42</v>
      </c>
    </row>
    <row r="192" spans="1:14" hidden="1" x14ac:dyDescent="0.25">
      <c r="B192" s="12" t="s">
        <v>43</v>
      </c>
      <c r="C192" s="8">
        <v>113</v>
      </c>
      <c r="F192" s="11">
        <f>IF('[1]Базовые цены с учетом расхода'!N15&gt;0,'[1]Базовые цены с учетом расхода'!N15,IF('[1]Базовые цены с учетом расхода'!N15&lt;0,'[1]Базовые цены с учетом расхода'!N15,""))</f>
        <v>492.19</v>
      </c>
      <c r="L192" s="14" t="s">
        <v>44</v>
      </c>
    </row>
    <row r="193" spans="1:14" hidden="1" x14ac:dyDescent="0.25">
      <c r="B193" s="12" t="s">
        <v>45</v>
      </c>
      <c r="C193" s="8">
        <v>113</v>
      </c>
      <c r="F193" s="11">
        <f>IF('[1]Базовые цены с учетом расхода'!P15&gt;0,'[1]Базовые цены с учетом расхода'!P15,IF('[1]Базовые цены с учетом расхода'!P15&lt;0,'[1]Базовые цены с учетом расхода'!P15,""))</f>
        <v>404.39</v>
      </c>
      <c r="L193" s="14" t="s">
        <v>46</v>
      </c>
    </row>
    <row r="194" spans="1:14" hidden="1" x14ac:dyDescent="0.25">
      <c r="B194" s="12" t="s">
        <v>47</v>
      </c>
      <c r="C194" s="8">
        <v>113</v>
      </c>
      <c r="F194" s="11">
        <f>IF('[1]Базовые цены с учетом расхода'!Q15&gt;0,'[1]Базовые цены с учетом расхода'!Q15,IF('[1]Базовые цены с учетом расхода'!Q15&lt;0,'[1]Базовые цены с учетом расхода'!Q15,""))</f>
        <v>87.8</v>
      </c>
      <c r="L194" s="14" t="s">
        <v>48</v>
      </c>
    </row>
    <row r="195" spans="1:14" hidden="1" x14ac:dyDescent="0.25">
      <c r="B195" s="12" t="s">
        <v>49</v>
      </c>
      <c r="C195" s="8">
        <v>60</v>
      </c>
      <c r="F195" s="11">
        <f>IF('[1]Базовые цены с учетом расхода'!O15&gt;0,'[1]Базовые цены с учетом расхода'!O15,IF('[1]Базовые цены с учетом расхода'!O15&lt;0,'[1]Базовые цены с учетом расхода'!O15,""))</f>
        <v>261.33999999999997</v>
      </c>
      <c r="L195" s="14" t="s">
        <v>50</v>
      </c>
    </row>
    <row r="196" spans="1:14" hidden="1" x14ac:dyDescent="0.25">
      <c r="B196" s="12" t="s">
        <v>51</v>
      </c>
      <c r="C196" s="8">
        <v>60</v>
      </c>
      <c r="F196" s="11">
        <f>IF('[1]Базовые цены с учетом расхода'!R15&gt;0,'[1]Базовые цены с учетом расхода'!R15,IF('[1]Базовые цены с учетом расхода'!R15&lt;0,'[1]Базовые цены с учетом расхода'!R15,""))</f>
        <v>214.72</v>
      </c>
      <c r="L196" s="14" t="s">
        <v>52</v>
      </c>
    </row>
    <row r="197" spans="1:14" hidden="1" x14ac:dyDescent="0.25">
      <c r="B197" s="12" t="s">
        <v>53</v>
      </c>
      <c r="C197" s="8">
        <v>60</v>
      </c>
      <c r="F197" s="11">
        <f>IF('[1]Базовые цены с учетом расхода'!S15&gt;0,'[1]Базовые цены с учетом расхода'!S15,IF('[1]Базовые цены с учетом расхода'!S15&lt;0,'[1]Базовые цены с учетом расхода'!S15,""))</f>
        <v>46.62</v>
      </c>
      <c r="L197" s="14" t="s">
        <v>54</v>
      </c>
    </row>
    <row r="198" spans="1:14" x14ac:dyDescent="0.25">
      <c r="A198" s="15"/>
      <c r="B198" s="15"/>
      <c r="C198" s="15"/>
      <c r="D198" s="15"/>
      <c r="E198" s="15"/>
      <c r="F198" s="15"/>
      <c r="G198" s="15"/>
      <c r="H198" s="15"/>
      <c r="I198" s="15"/>
      <c r="J198" s="15"/>
    </row>
    <row r="199" spans="1:14" x14ac:dyDescent="0.25">
      <c r="A199" s="36" t="s">
        <v>71</v>
      </c>
      <c r="B199" s="25" t="s">
        <v>67</v>
      </c>
      <c r="C199" s="37">
        <v>3</v>
      </c>
      <c r="D199" s="9">
        <f>'[1]Базовые цены за единицу'!B16</f>
        <v>601.29</v>
      </c>
      <c r="E199" s="9">
        <f>'[1]Базовые цены за единицу'!D16</f>
        <v>384.54</v>
      </c>
      <c r="F199" s="35">
        <f>'[1]Базовые цены с учетом расхода'!B16</f>
        <v>1803.87</v>
      </c>
      <c r="G199" s="35">
        <f>'[1]Базовые цены с учетом расхода'!C16</f>
        <v>460.59</v>
      </c>
      <c r="H199" s="9">
        <f>'[1]Базовые цены с учетом расхода'!D16</f>
        <v>1153.6199999999999</v>
      </c>
      <c r="I199" s="10">
        <v>17.327999999999999</v>
      </c>
      <c r="J199" s="10">
        <f>'[1]Базовые цены с учетом расхода'!I16</f>
        <v>51.984000000000002</v>
      </c>
      <c r="K199" s="8" t="s">
        <v>28</v>
      </c>
      <c r="L199" s="8" t="s">
        <v>29</v>
      </c>
      <c r="N199" s="35">
        <f>'[1]Базовые цены с учетом расхода'!F16</f>
        <v>189.66</v>
      </c>
    </row>
    <row r="200" spans="1:14" ht="54.95" customHeight="1" x14ac:dyDescent="0.25">
      <c r="A200" s="37"/>
      <c r="B200" s="37"/>
      <c r="C200" s="37"/>
      <c r="D200" s="11">
        <f>'[1]Базовые цены за единицу'!C16</f>
        <v>153.53</v>
      </c>
      <c r="E200" s="11">
        <f>'[1]Базовые цены за единицу'!E16</f>
        <v>25.9</v>
      </c>
      <c r="F200" s="35"/>
      <c r="G200" s="35"/>
      <c r="H200" s="11">
        <f>'[1]Базовые цены с учетом расхода'!E16</f>
        <v>77.7</v>
      </c>
      <c r="I200" s="8">
        <v>2.2320000000000002</v>
      </c>
      <c r="J200" s="8">
        <f>'[1]Базовые цены с учетом расхода'!K16</f>
        <v>6.6959999999999997</v>
      </c>
      <c r="K200" s="8" t="s">
        <v>30</v>
      </c>
      <c r="L200" s="8" t="s">
        <v>31</v>
      </c>
      <c r="N200" s="35"/>
    </row>
    <row r="201" spans="1:14" hidden="1" x14ac:dyDescent="0.25">
      <c r="B201" s="12" t="s">
        <v>32</v>
      </c>
      <c r="F201" s="8">
        <v>460.58</v>
      </c>
    </row>
    <row r="202" spans="1:14" hidden="1" x14ac:dyDescent="0.25">
      <c r="B202" s="12" t="s">
        <v>33</v>
      </c>
      <c r="F202" s="8">
        <v>1153.6199999999999</v>
      </c>
    </row>
    <row r="203" spans="1:14" hidden="1" x14ac:dyDescent="0.25">
      <c r="B203" s="12" t="s">
        <v>34</v>
      </c>
      <c r="F203" s="8">
        <v>77.69</v>
      </c>
    </row>
    <row r="204" spans="1:14" hidden="1" x14ac:dyDescent="0.25">
      <c r="B204" s="12" t="s">
        <v>35</v>
      </c>
      <c r="F204" s="8">
        <v>189.66</v>
      </c>
    </row>
    <row r="205" spans="1:14" ht="21" hidden="1" x14ac:dyDescent="0.25">
      <c r="B205" s="12" t="s">
        <v>36</v>
      </c>
    </row>
    <row r="206" spans="1:14" ht="21" hidden="1" x14ac:dyDescent="0.25">
      <c r="B206" s="12" t="s">
        <v>37</v>
      </c>
      <c r="C206" s="13"/>
      <c r="K206" s="8" t="s">
        <v>38</v>
      </c>
      <c r="L206" s="8" t="s">
        <v>39</v>
      </c>
    </row>
    <row r="207" spans="1:14" hidden="1" x14ac:dyDescent="0.25">
      <c r="B207" s="12" t="s">
        <v>40</v>
      </c>
    </row>
    <row r="208" spans="1:14" ht="21" hidden="1" x14ac:dyDescent="0.25">
      <c r="B208" s="12" t="s">
        <v>41</v>
      </c>
    </row>
    <row r="209" spans="1:14" hidden="1" x14ac:dyDescent="0.25">
      <c r="B209" s="12" t="s">
        <v>42</v>
      </c>
    </row>
    <row r="210" spans="1:14" hidden="1" x14ac:dyDescent="0.25">
      <c r="B210" s="12" t="s">
        <v>43</v>
      </c>
      <c r="C210" s="8">
        <v>113</v>
      </c>
      <c r="F210" s="11">
        <f>IF('[1]Базовые цены с учетом расхода'!N16&gt;0,'[1]Базовые цены с учетом расхода'!N16,IF('[1]Базовые цены с учетом расхода'!N16&lt;0,'[1]Базовые цены с учетом расхода'!N16,""))</f>
        <v>608.27</v>
      </c>
      <c r="L210" s="14" t="s">
        <v>44</v>
      </c>
    </row>
    <row r="211" spans="1:14" hidden="1" x14ac:dyDescent="0.25">
      <c r="B211" s="12" t="s">
        <v>45</v>
      </c>
      <c r="C211" s="8">
        <v>113</v>
      </c>
      <c r="F211" s="11">
        <f>IF('[1]Базовые цены с учетом расхода'!P16&gt;0,'[1]Базовые цены с учетом расхода'!P16,IF('[1]Базовые цены с учетом расхода'!P16&lt;0,'[1]Базовые цены с учетом расхода'!P16,""))</f>
        <v>520.47</v>
      </c>
      <c r="L211" s="14" t="s">
        <v>46</v>
      </c>
    </row>
    <row r="212" spans="1:14" hidden="1" x14ac:dyDescent="0.25">
      <c r="B212" s="12" t="s">
        <v>47</v>
      </c>
      <c r="C212" s="8">
        <v>113</v>
      </c>
      <c r="F212" s="11">
        <f>IF('[1]Базовые цены с учетом расхода'!Q16&gt;0,'[1]Базовые цены с учетом расхода'!Q16,IF('[1]Базовые цены с учетом расхода'!Q16&lt;0,'[1]Базовые цены с учетом расхода'!Q16,""))</f>
        <v>87.8</v>
      </c>
      <c r="L212" s="14" t="s">
        <v>48</v>
      </c>
    </row>
    <row r="213" spans="1:14" hidden="1" x14ac:dyDescent="0.25">
      <c r="B213" s="12" t="s">
        <v>49</v>
      </c>
      <c r="C213" s="8">
        <v>60</v>
      </c>
      <c r="F213" s="11">
        <f>IF('[1]Базовые цены с учетом расхода'!O16&gt;0,'[1]Базовые цены с учетом расхода'!O16,IF('[1]Базовые цены с учетом расхода'!O16&lt;0,'[1]Базовые цены с учетом расхода'!O16,""))</f>
        <v>322.97000000000003</v>
      </c>
      <c r="L213" s="14" t="s">
        <v>50</v>
      </c>
    </row>
    <row r="214" spans="1:14" hidden="1" x14ac:dyDescent="0.25">
      <c r="B214" s="12" t="s">
        <v>51</v>
      </c>
      <c r="C214" s="8">
        <v>60</v>
      </c>
      <c r="F214" s="11">
        <f>IF('[1]Базовые цены с учетом расхода'!R16&gt;0,'[1]Базовые цены с учетом расхода'!R16,IF('[1]Базовые цены с учетом расхода'!R16&lt;0,'[1]Базовые цены с учетом расхода'!R16,""))</f>
        <v>276.35000000000002</v>
      </c>
      <c r="L214" s="14" t="s">
        <v>52</v>
      </c>
    </row>
    <row r="215" spans="1:14" hidden="1" x14ac:dyDescent="0.25">
      <c r="B215" s="12" t="s">
        <v>53</v>
      </c>
      <c r="C215" s="8">
        <v>60</v>
      </c>
      <c r="F215" s="11">
        <f>IF('[1]Базовые цены с учетом расхода'!S16&gt;0,'[1]Базовые цены с учетом расхода'!S16,IF('[1]Базовые цены с учетом расхода'!S16&lt;0,'[1]Базовые цены с учетом расхода'!S16,""))</f>
        <v>46.62</v>
      </c>
      <c r="L215" s="14" t="s">
        <v>54</v>
      </c>
    </row>
    <row r="216" spans="1:14" x14ac:dyDescent="0.25">
      <c r="A216" s="15"/>
      <c r="B216" s="15"/>
      <c r="C216" s="15"/>
      <c r="D216" s="15"/>
      <c r="E216" s="15"/>
      <c r="F216" s="15"/>
      <c r="G216" s="15"/>
      <c r="H216" s="15"/>
      <c r="I216" s="15"/>
      <c r="J216" s="15"/>
    </row>
    <row r="217" spans="1:14" x14ac:dyDescent="0.25">
      <c r="A217" s="36" t="s">
        <v>72</v>
      </c>
      <c r="B217" s="25" t="s">
        <v>164</v>
      </c>
      <c r="C217" s="37">
        <v>0.14000000000000001</v>
      </c>
      <c r="D217" s="9">
        <f>'[1]Базовые цены за единицу'!B17</f>
        <v>38792.71</v>
      </c>
      <c r="E217" s="9">
        <f>'[1]Базовые цены за единицу'!D17</f>
        <v>0</v>
      </c>
      <c r="F217" s="35">
        <f>'[1]Базовые цены с учетом расхода'!B17</f>
        <v>5430.98</v>
      </c>
      <c r="G217" s="35">
        <f>'[1]Базовые цены с учетом расхода'!C17</f>
        <v>0</v>
      </c>
      <c r="H217" s="9">
        <f>'[1]Базовые цены с учетом расхода'!D17</f>
        <v>0</v>
      </c>
      <c r="I217" s="10"/>
      <c r="J217" s="10">
        <f>'[1]Базовые цены с учетом расхода'!I17</f>
        <v>0</v>
      </c>
      <c r="K217" s="8" t="s">
        <v>28</v>
      </c>
      <c r="L217" s="8" t="s">
        <v>29</v>
      </c>
      <c r="N217" s="35">
        <f>'[1]Базовые цены с учетом расхода'!F17</f>
        <v>5430.98</v>
      </c>
    </row>
    <row r="218" spans="1:14" ht="44.1" customHeight="1" x14ac:dyDescent="0.25">
      <c r="A218" s="37"/>
      <c r="B218" s="37"/>
      <c r="C218" s="37"/>
      <c r="D218" s="11">
        <f>'[1]Базовые цены за единицу'!C17</f>
        <v>0</v>
      </c>
      <c r="E218" s="11">
        <f>'[1]Базовые цены за единицу'!E17</f>
        <v>0</v>
      </c>
      <c r="F218" s="35"/>
      <c r="G218" s="35"/>
      <c r="H218" s="11">
        <f>'[1]Базовые цены с учетом расхода'!E17</f>
        <v>0</v>
      </c>
      <c r="J218" s="8">
        <f>'[1]Базовые цены с учетом расхода'!K17</f>
        <v>0</v>
      </c>
      <c r="K218" s="8" t="s">
        <v>30</v>
      </c>
      <c r="L218" s="8" t="s">
        <v>31</v>
      </c>
      <c r="N218" s="35"/>
    </row>
    <row r="219" spans="1:14" hidden="1" x14ac:dyDescent="0.25">
      <c r="B219" s="12" t="s">
        <v>32</v>
      </c>
    </row>
    <row r="220" spans="1:14" hidden="1" x14ac:dyDescent="0.25">
      <c r="B220" s="12" t="s">
        <v>33</v>
      </c>
    </row>
    <row r="221" spans="1:14" hidden="1" x14ac:dyDescent="0.25">
      <c r="B221" s="12" t="s">
        <v>34</v>
      </c>
    </row>
    <row r="222" spans="1:14" hidden="1" x14ac:dyDescent="0.25">
      <c r="B222" s="12" t="s">
        <v>35</v>
      </c>
      <c r="F222" s="8">
        <v>5430.98</v>
      </c>
    </row>
    <row r="223" spans="1:14" ht="21" hidden="1" x14ac:dyDescent="0.25">
      <c r="B223" s="12" t="s">
        <v>36</v>
      </c>
    </row>
    <row r="224" spans="1:14" ht="21" hidden="1" x14ac:dyDescent="0.25">
      <c r="B224" s="12" t="s">
        <v>37</v>
      </c>
      <c r="C224" s="13"/>
      <c r="K224" s="8" t="s">
        <v>38</v>
      </c>
      <c r="L224" s="8" t="s">
        <v>39</v>
      </c>
    </row>
    <row r="225" spans="1:14" hidden="1" x14ac:dyDescent="0.25">
      <c r="B225" s="12" t="s">
        <v>40</v>
      </c>
    </row>
    <row r="226" spans="1:14" ht="21" hidden="1" x14ac:dyDescent="0.25">
      <c r="B226" s="12" t="s">
        <v>41</v>
      </c>
    </row>
    <row r="227" spans="1:14" hidden="1" x14ac:dyDescent="0.25">
      <c r="B227" s="12" t="s">
        <v>42</v>
      </c>
    </row>
    <row r="228" spans="1:14" hidden="1" x14ac:dyDescent="0.25">
      <c r="B228" s="12" t="s">
        <v>43</v>
      </c>
      <c r="F228" s="11" t="str">
        <f>IF('[1]Базовые цены с учетом расхода'!N17&gt;0,'[1]Базовые цены с учетом расхода'!N17,IF('[1]Базовые цены с учетом расхода'!N17&lt;0,'[1]Базовые цены с учетом расхода'!N17,""))</f>
        <v/>
      </c>
      <c r="L228" s="14" t="s">
        <v>44</v>
      </c>
    </row>
    <row r="229" spans="1:14" hidden="1" x14ac:dyDescent="0.25">
      <c r="B229" s="12" t="s">
        <v>45</v>
      </c>
      <c r="F229" s="11" t="str">
        <f>IF('[1]Базовые цены с учетом расхода'!P17&gt;0,'[1]Базовые цены с учетом расхода'!P17,IF('[1]Базовые цены с учетом расхода'!P17&lt;0,'[1]Базовые цены с учетом расхода'!P17,""))</f>
        <v/>
      </c>
      <c r="L229" s="14" t="s">
        <v>46</v>
      </c>
    </row>
    <row r="230" spans="1:14" hidden="1" x14ac:dyDescent="0.25">
      <c r="B230" s="12" t="s">
        <v>47</v>
      </c>
      <c r="F230" s="11" t="str">
        <f>IF('[1]Базовые цены с учетом расхода'!Q17&gt;0,'[1]Базовые цены с учетом расхода'!Q17,IF('[1]Базовые цены с учетом расхода'!Q17&lt;0,'[1]Базовые цены с учетом расхода'!Q17,""))</f>
        <v/>
      </c>
      <c r="L230" s="14" t="s">
        <v>48</v>
      </c>
    </row>
    <row r="231" spans="1:14" hidden="1" x14ac:dyDescent="0.25">
      <c r="B231" s="12" t="s">
        <v>49</v>
      </c>
      <c r="F231" s="11" t="str">
        <f>IF('[1]Базовые цены с учетом расхода'!O17&gt;0,'[1]Базовые цены с учетом расхода'!O17,IF('[1]Базовые цены с учетом расхода'!O17&lt;0,'[1]Базовые цены с учетом расхода'!O17,""))</f>
        <v/>
      </c>
      <c r="L231" s="14" t="s">
        <v>50</v>
      </c>
    </row>
    <row r="232" spans="1:14" hidden="1" x14ac:dyDescent="0.25">
      <c r="B232" s="12" t="s">
        <v>51</v>
      </c>
      <c r="F232" s="11" t="str">
        <f>IF('[1]Базовые цены с учетом расхода'!R17&gt;0,'[1]Базовые цены с учетом расхода'!R17,IF('[1]Базовые цены с учетом расхода'!R17&lt;0,'[1]Базовые цены с учетом расхода'!R17,""))</f>
        <v/>
      </c>
      <c r="L232" s="14" t="s">
        <v>52</v>
      </c>
    </row>
    <row r="233" spans="1:14" hidden="1" x14ac:dyDescent="0.25">
      <c r="B233" s="12" t="s">
        <v>53</v>
      </c>
      <c r="F233" s="11" t="str">
        <f>IF('[1]Базовые цены с учетом расхода'!S17&gt;0,'[1]Базовые цены с учетом расхода'!S17,IF('[1]Базовые цены с учетом расхода'!S17&lt;0,'[1]Базовые цены с учетом расхода'!S17,""))</f>
        <v/>
      </c>
      <c r="L233" s="14" t="s">
        <v>54</v>
      </c>
    </row>
    <row r="234" spans="1:14" x14ac:dyDescent="0.25">
      <c r="A234" s="15"/>
      <c r="B234" s="15"/>
      <c r="C234" s="15"/>
      <c r="D234" s="15"/>
      <c r="E234" s="15"/>
      <c r="F234" s="15"/>
      <c r="G234" s="15"/>
      <c r="H234" s="15"/>
      <c r="I234" s="15"/>
      <c r="J234" s="15"/>
    </row>
    <row r="235" spans="1:14" x14ac:dyDescent="0.25">
      <c r="A235" s="36" t="s">
        <v>73</v>
      </c>
      <c r="B235" s="25" t="s">
        <v>165</v>
      </c>
      <c r="C235" s="37">
        <v>1.04</v>
      </c>
      <c r="D235" s="9">
        <f>'[1]Базовые цены за единицу'!B18</f>
        <v>2493.9299999999998</v>
      </c>
      <c r="E235" s="9">
        <f>'[1]Базовые цены за единицу'!D18</f>
        <v>1587.29</v>
      </c>
      <c r="F235" s="35">
        <f>'[1]Базовые цены с учетом расхода'!B18</f>
        <v>2593.6799999999998</v>
      </c>
      <c r="G235" s="35">
        <f>'[1]Базовые цены с учетом расхода'!C18</f>
        <v>567.4</v>
      </c>
      <c r="H235" s="9">
        <f>'[1]Базовые цены с учетом расхода'!D18</f>
        <v>1650.78</v>
      </c>
      <c r="I235" s="10">
        <v>58.728000000000002</v>
      </c>
      <c r="J235" s="10">
        <f>'[1]Базовые цены с учетом расхода'!I18</f>
        <v>61.077120000000001</v>
      </c>
      <c r="K235" s="8" t="s">
        <v>28</v>
      </c>
      <c r="L235" s="8" t="s">
        <v>29</v>
      </c>
      <c r="N235" s="35">
        <f>'[1]Базовые цены с учетом расхода'!F18</f>
        <v>375.5</v>
      </c>
    </row>
    <row r="236" spans="1:14" ht="54.95" customHeight="1" x14ac:dyDescent="0.25">
      <c r="A236" s="37"/>
      <c r="B236" s="37"/>
      <c r="C236" s="37"/>
      <c r="D236" s="11">
        <f>'[1]Базовые цены за единицу'!C18</f>
        <v>545.58000000000004</v>
      </c>
      <c r="E236" s="11">
        <f>'[1]Базовые цены за единицу'!E18</f>
        <v>202.46</v>
      </c>
      <c r="F236" s="35"/>
      <c r="G236" s="35"/>
      <c r="H236" s="11">
        <f>'[1]Базовые цены с учетом расхода'!E18</f>
        <v>210.56</v>
      </c>
      <c r="I236" s="8">
        <v>17.027999999999999</v>
      </c>
      <c r="J236" s="8">
        <f>'[1]Базовые цены с учетом расхода'!K18</f>
        <v>17.709119999999999</v>
      </c>
      <c r="K236" s="8" t="s">
        <v>30</v>
      </c>
      <c r="L236" s="8" t="s">
        <v>31</v>
      </c>
      <c r="N236" s="35"/>
    </row>
    <row r="237" spans="1:14" hidden="1" x14ac:dyDescent="0.25">
      <c r="B237" s="12" t="s">
        <v>32</v>
      </c>
      <c r="F237" s="8">
        <v>567.4</v>
      </c>
    </row>
    <row r="238" spans="1:14" hidden="1" x14ac:dyDescent="0.25">
      <c r="B238" s="12" t="s">
        <v>33</v>
      </c>
      <c r="F238" s="8">
        <v>1650.78</v>
      </c>
    </row>
    <row r="239" spans="1:14" hidden="1" x14ac:dyDescent="0.25">
      <c r="B239" s="12" t="s">
        <v>34</v>
      </c>
      <c r="F239" s="8">
        <v>210.56</v>
      </c>
    </row>
    <row r="240" spans="1:14" hidden="1" x14ac:dyDescent="0.25">
      <c r="B240" s="12" t="s">
        <v>35</v>
      </c>
      <c r="F240" s="8">
        <v>375.5</v>
      </c>
    </row>
    <row r="241" spans="1:14" ht="21" hidden="1" x14ac:dyDescent="0.25">
      <c r="B241" s="12" t="s">
        <v>36</v>
      </c>
    </row>
    <row r="242" spans="1:14" ht="21" hidden="1" x14ac:dyDescent="0.25">
      <c r="B242" s="12" t="s">
        <v>37</v>
      </c>
      <c r="C242" s="13"/>
      <c r="K242" s="8" t="s">
        <v>38</v>
      </c>
      <c r="L242" s="8" t="s">
        <v>39</v>
      </c>
    </row>
    <row r="243" spans="1:14" hidden="1" x14ac:dyDescent="0.25">
      <c r="B243" s="12" t="s">
        <v>40</v>
      </c>
    </row>
    <row r="244" spans="1:14" ht="21" hidden="1" x14ac:dyDescent="0.25">
      <c r="B244" s="12" t="s">
        <v>41</v>
      </c>
    </row>
    <row r="245" spans="1:14" hidden="1" x14ac:dyDescent="0.25">
      <c r="B245" s="12" t="s">
        <v>42</v>
      </c>
    </row>
    <row r="246" spans="1:14" hidden="1" x14ac:dyDescent="0.25">
      <c r="B246" s="12" t="s">
        <v>43</v>
      </c>
      <c r="C246" s="8">
        <v>113</v>
      </c>
      <c r="F246" s="11">
        <f>IF('[1]Базовые цены с учетом расхода'!N18&gt;0,'[1]Базовые цены с учетом расхода'!N18,IF('[1]Базовые цены с учетом расхода'!N18&lt;0,'[1]Базовые цены с учетом расхода'!N18,""))</f>
        <v>879.09</v>
      </c>
      <c r="L246" s="14" t="s">
        <v>44</v>
      </c>
    </row>
    <row r="247" spans="1:14" hidden="1" x14ac:dyDescent="0.25">
      <c r="B247" s="12" t="s">
        <v>45</v>
      </c>
      <c r="C247" s="8">
        <v>113</v>
      </c>
      <c r="F247" s="11">
        <f>IF('[1]Базовые цены с учетом расхода'!P18&gt;0,'[1]Базовые цены с учетом расхода'!P18,IF('[1]Базовые цены с учетом расхода'!P18&lt;0,'[1]Базовые цены с учетом расхода'!P18,""))</f>
        <v>641.16999999999996</v>
      </c>
      <c r="L247" s="14" t="s">
        <v>46</v>
      </c>
    </row>
    <row r="248" spans="1:14" hidden="1" x14ac:dyDescent="0.25">
      <c r="B248" s="12" t="s">
        <v>47</v>
      </c>
      <c r="C248" s="8">
        <v>113</v>
      </c>
      <c r="F248" s="11">
        <f>IF('[1]Базовые цены с учетом расхода'!Q18&gt;0,'[1]Базовые цены с учетом расхода'!Q18,IF('[1]Базовые цены с учетом расхода'!Q18&lt;0,'[1]Базовые цены с учетом расхода'!Q18,""))</f>
        <v>237.93</v>
      </c>
      <c r="L248" s="14" t="s">
        <v>48</v>
      </c>
    </row>
    <row r="249" spans="1:14" hidden="1" x14ac:dyDescent="0.25">
      <c r="B249" s="12" t="s">
        <v>49</v>
      </c>
      <c r="C249" s="8">
        <v>60</v>
      </c>
      <c r="F249" s="11">
        <f>IF('[1]Базовые цены с учетом расхода'!O18&gt;0,'[1]Базовые цены с учетом расхода'!O18,IF('[1]Базовые цены с учетом расхода'!O18&lt;0,'[1]Базовые цены с учетом расхода'!O18,""))</f>
        <v>466.78</v>
      </c>
      <c r="L249" s="14" t="s">
        <v>50</v>
      </c>
    </row>
    <row r="250" spans="1:14" hidden="1" x14ac:dyDescent="0.25">
      <c r="B250" s="12" t="s">
        <v>51</v>
      </c>
      <c r="C250" s="8">
        <v>60</v>
      </c>
      <c r="F250" s="11">
        <f>IF('[1]Базовые цены с учетом расхода'!R18&gt;0,'[1]Базовые цены с учетом расхода'!R18,IF('[1]Базовые цены с учетом расхода'!R18&lt;0,'[1]Базовые цены с учетом расхода'!R18,""))</f>
        <v>340.44</v>
      </c>
      <c r="L250" s="14" t="s">
        <v>52</v>
      </c>
    </row>
    <row r="251" spans="1:14" hidden="1" x14ac:dyDescent="0.25">
      <c r="B251" s="12" t="s">
        <v>53</v>
      </c>
      <c r="C251" s="8">
        <v>60</v>
      </c>
      <c r="F251" s="11">
        <f>IF('[1]Базовые цены с учетом расхода'!S18&gt;0,'[1]Базовые цены с учетом расхода'!S18,IF('[1]Базовые цены с учетом расхода'!S18&lt;0,'[1]Базовые цены с учетом расхода'!S18,""))</f>
        <v>126.34</v>
      </c>
      <c r="L251" s="14" t="s">
        <v>54</v>
      </c>
    </row>
    <row r="252" spans="1:14" x14ac:dyDescent="0.25">
      <c r="A252" s="15"/>
      <c r="B252" s="15"/>
      <c r="C252" s="15"/>
      <c r="D252" s="15"/>
      <c r="E252" s="15"/>
      <c r="F252" s="15"/>
      <c r="G252" s="15"/>
      <c r="H252" s="15"/>
      <c r="I252" s="15"/>
      <c r="J252" s="15"/>
    </row>
    <row r="253" spans="1:14" x14ac:dyDescent="0.25">
      <c r="A253" s="36" t="s">
        <v>77</v>
      </c>
      <c r="B253" s="25" t="s">
        <v>70</v>
      </c>
      <c r="C253" s="37">
        <v>1</v>
      </c>
      <c r="D253" s="9">
        <f>'[1]Базовые цены за единицу'!B19</f>
        <v>117.09</v>
      </c>
      <c r="E253" s="9">
        <f>'[1]Базовые цены за единицу'!D19</f>
        <v>37.659999999999997</v>
      </c>
      <c r="F253" s="35">
        <f>'[1]Базовые цены с учетом расхода'!B19</f>
        <v>117.09</v>
      </c>
      <c r="G253" s="35">
        <f>'[1]Базовые цены с учетом расхода'!C19</f>
        <v>79.430000000000007</v>
      </c>
      <c r="H253" s="9">
        <f>'[1]Базовые цены с учетом расхода'!D19</f>
        <v>37.659999999999997</v>
      </c>
      <c r="I253" s="10">
        <v>8.6519999999999992</v>
      </c>
      <c r="J253" s="10">
        <f>'[1]Базовые цены с учетом расхода'!I19</f>
        <v>8.6519999999999992</v>
      </c>
      <c r="K253" s="8" t="s">
        <v>28</v>
      </c>
      <c r="L253" s="8" t="s">
        <v>29</v>
      </c>
      <c r="N253" s="35">
        <f>'[1]Базовые цены с учетом расхода'!F19</f>
        <v>0</v>
      </c>
    </row>
    <row r="254" spans="1:14" ht="54.95" customHeight="1" x14ac:dyDescent="0.25">
      <c r="A254" s="37"/>
      <c r="B254" s="37"/>
      <c r="C254" s="37"/>
      <c r="D254" s="11">
        <f>'[1]Базовые цены за единицу'!C19</f>
        <v>79.430000000000007</v>
      </c>
      <c r="E254" s="11">
        <f>'[1]Базовые цены за единицу'!E19</f>
        <v>0</v>
      </c>
      <c r="F254" s="35"/>
      <c r="G254" s="35"/>
      <c r="H254" s="11">
        <f>'[1]Базовые цены с учетом расхода'!E19</f>
        <v>0</v>
      </c>
      <c r="J254" s="8">
        <f>'[1]Базовые цены с учетом расхода'!K19</f>
        <v>0</v>
      </c>
      <c r="K254" s="8" t="s">
        <v>30</v>
      </c>
      <c r="L254" s="8" t="s">
        <v>31</v>
      </c>
      <c r="N254" s="35"/>
    </row>
    <row r="255" spans="1:14" hidden="1" x14ac:dyDescent="0.25">
      <c r="B255" s="12" t="s">
        <v>32</v>
      </c>
      <c r="F255" s="8">
        <v>79.430000000000007</v>
      </c>
    </row>
    <row r="256" spans="1:14" hidden="1" x14ac:dyDescent="0.25">
      <c r="B256" s="12" t="s">
        <v>33</v>
      </c>
      <c r="F256" s="8">
        <v>37.659999999999997</v>
      </c>
    </row>
    <row r="257" spans="1:14" hidden="1" x14ac:dyDescent="0.25">
      <c r="B257" s="12" t="s">
        <v>34</v>
      </c>
    </row>
    <row r="258" spans="1:14" hidden="1" x14ac:dyDescent="0.25">
      <c r="B258" s="12" t="s">
        <v>35</v>
      </c>
    </row>
    <row r="259" spans="1:14" ht="21" hidden="1" x14ac:dyDescent="0.25">
      <c r="B259" s="12" t="s">
        <v>36</v>
      </c>
    </row>
    <row r="260" spans="1:14" ht="21" hidden="1" x14ac:dyDescent="0.25">
      <c r="B260" s="12" t="s">
        <v>37</v>
      </c>
      <c r="C260" s="13"/>
      <c r="K260" s="8" t="s">
        <v>38</v>
      </c>
      <c r="L260" s="8" t="s">
        <v>39</v>
      </c>
    </row>
    <row r="261" spans="1:14" hidden="1" x14ac:dyDescent="0.25">
      <c r="B261" s="12" t="s">
        <v>40</v>
      </c>
    </row>
    <row r="262" spans="1:14" ht="21" hidden="1" x14ac:dyDescent="0.25">
      <c r="B262" s="12" t="s">
        <v>41</v>
      </c>
    </row>
    <row r="263" spans="1:14" hidden="1" x14ac:dyDescent="0.25">
      <c r="B263" s="12" t="s">
        <v>42</v>
      </c>
    </row>
    <row r="264" spans="1:14" hidden="1" x14ac:dyDescent="0.25">
      <c r="B264" s="12" t="s">
        <v>43</v>
      </c>
      <c r="C264" s="8">
        <v>113</v>
      </c>
      <c r="F264" s="11">
        <f>IF('[1]Базовые цены с учетом расхода'!N19&gt;0,'[1]Базовые цены с учетом расхода'!N19,IF('[1]Базовые цены с учетом расхода'!N19&lt;0,'[1]Базовые цены с учетом расхода'!N19,""))</f>
        <v>89.76</v>
      </c>
      <c r="L264" s="14" t="s">
        <v>44</v>
      </c>
    </row>
    <row r="265" spans="1:14" hidden="1" x14ac:dyDescent="0.25">
      <c r="B265" s="12" t="s">
        <v>45</v>
      </c>
      <c r="C265" s="8">
        <v>113</v>
      </c>
      <c r="F265" s="11">
        <f>IF('[1]Базовые цены с учетом расхода'!P19&gt;0,'[1]Базовые цены с учетом расхода'!P19,IF('[1]Базовые цены с учетом расхода'!P19&lt;0,'[1]Базовые цены с учетом расхода'!P19,""))</f>
        <v>89.76</v>
      </c>
      <c r="L265" s="14" t="s">
        <v>46</v>
      </c>
    </row>
    <row r="266" spans="1:14" hidden="1" x14ac:dyDescent="0.25">
      <c r="B266" s="12" t="s">
        <v>47</v>
      </c>
      <c r="F266" s="11" t="str">
        <f>IF('[1]Базовые цены с учетом расхода'!Q19&gt;0,'[1]Базовые цены с учетом расхода'!Q19,IF('[1]Базовые цены с учетом расхода'!Q19&lt;0,'[1]Базовые цены с учетом расхода'!Q19,""))</f>
        <v/>
      </c>
      <c r="L266" s="14" t="s">
        <v>48</v>
      </c>
    </row>
    <row r="267" spans="1:14" hidden="1" x14ac:dyDescent="0.25">
      <c r="B267" s="12" t="s">
        <v>49</v>
      </c>
      <c r="C267" s="8">
        <v>60</v>
      </c>
      <c r="F267" s="11">
        <f>IF('[1]Базовые цены с учетом расхода'!O19&gt;0,'[1]Базовые цены с учетом расхода'!O19,IF('[1]Базовые цены с учетом расхода'!O19&lt;0,'[1]Базовые цены с учетом расхода'!O19,""))</f>
        <v>47.66</v>
      </c>
      <c r="L267" s="14" t="s">
        <v>50</v>
      </c>
    </row>
    <row r="268" spans="1:14" hidden="1" x14ac:dyDescent="0.25">
      <c r="B268" s="12" t="s">
        <v>51</v>
      </c>
      <c r="C268" s="8">
        <v>60</v>
      </c>
      <c r="F268" s="11">
        <f>IF('[1]Базовые цены с учетом расхода'!R19&gt;0,'[1]Базовые цены с учетом расхода'!R19,IF('[1]Базовые цены с учетом расхода'!R19&lt;0,'[1]Базовые цены с учетом расхода'!R19,""))</f>
        <v>47.66</v>
      </c>
      <c r="L268" s="14" t="s">
        <v>52</v>
      </c>
    </row>
    <row r="269" spans="1:14" hidden="1" x14ac:dyDescent="0.25">
      <c r="B269" s="12" t="s">
        <v>53</v>
      </c>
      <c r="F269" s="11" t="str">
        <f>IF('[1]Базовые цены с учетом расхода'!S19&gt;0,'[1]Базовые цены с учетом расхода'!S19,IF('[1]Базовые цены с учетом расхода'!S19&lt;0,'[1]Базовые цены с учетом расхода'!S19,""))</f>
        <v/>
      </c>
      <c r="L269" s="14" t="s">
        <v>54</v>
      </c>
    </row>
    <row r="270" spans="1:14" x14ac:dyDescent="0.25">
      <c r="A270" s="15"/>
      <c r="B270" s="15"/>
      <c r="C270" s="15"/>
      <c r="D270" s="15"/>
      <c r="E270" s="15"/>
      <c r="F270" s="15"/>
      <c r="G270" s="15"/>
      <c r="H270" s="15"/>
      <c r="I270" s="15"/>
      <c r="J270" s="15"/>
    </row>
    <row r="271" spans="1:14" x14ac:dyDescent="0.25">
      <c r="A271" s="36" t="s">
        <v>78</v>
      </c>
      <c r="B271" s="25" t="s">
        <v>166</v>
      </c>
      <c r="C271" s="37">
        <v>1</v>
      </c>
      <c r="D271" s="9">
        <f>'[1]Базовые цены за единицу'!B20</f>
        <v>155.74</v>
      </c>
      <c r="E271" s="9">
        <f>'[1]Базовые цены за единицу'!D20</f>
        <v>50.21</v>
      </c>
      <c r="F271" s="35">
        <f>'[1]Базовые цены с учетом расхода'!B20</f>
        <v>155.74</v>
      </c>
      <c r="G271" s="35">
        <f>'[1]Базовые цены с учетом расхода'!C20</f>
        <v>105.53</v>
      </c>
      <c r="H271" s="9">
        <f>'[1]Базовые цены с учетом расхода'!D20</f>
        <v>50.21</v>
      </c>
      <c r="I271" s="10">
        <v>11.496</v>
      </c>
      <c r="J271" s="10">
        <f>'[1]Базовые цены с учетом расхода'!I20</f>
        <v>11.496</v>
      </c>
      <c r="K271" s="8" t="s">
        <v>28</v>
      </c>
      <c r="L271" s="8" t="s">
        <v>29</v>
      </c>
      <c r="N271" s="35">
        <f>'[1]Базовые цены с учетом расхода'!F20</f>
        <v>0</v>
      </c>
    </row>
    <row r="272" spans="1:14" ht="54.95" customHeight="1" x14ac:dyDescent="0.25">
      <c r="A272" s="37"/>
      <c r="B272" s="37"/>
      <c r="C272" s="37"/>
      <c r="D272" s="11">
        <f>'[1]Базовые цены за единицу'!C20</f>
        <v>105.53</v>
      </c>
      <c r="E272" s="11">
        <f>'[1]Базовые цены за единицу'!E20</f>
        <v>0</v>
      </c>
      <c r="F272" s="35"/>
      <c r="G272" s="35"/>
      <c r="H272" s="11">
        <f>'[1]Базовые цены с учетом расхода'!E20</f>
        <v>0</v>
      </c>
      <c r="J272" s="8">
        <f>'[1]Базовые цены с учетом расхода'!K20</f>
        <v>0</v>
      </c>
      <c r="K272" s="8" t="s">
        <v>30</v>
      </c>
      <c r="L272" s="8" t="s">
        <v>31</v>
      </c>
      <c r="N272" s="35"/>
    </row>
    <row r="273" spans="1:12" hidden="1" x14ac:dyDescent="0.25">
      <c r="B273" s="12" t="s">
        <v>32</v>
      </c>
      <c r="F273" s="8">
        <v>105.53</v>
      </c>
    </row>
    <row r="274" spans="1:12" hidden="1" x14ac:dyDescent="0.25">
      <c r="B274" s="12" t="s">
        <v>33</v>
      </c>
      <c r="F274" s="8">
        <v>50.21</v>
      </c>
    </row>
    <row r="275" spans="1:12" hidden="1" x14ac:dyDescent="0.25">
      <c r="B275" s="12" t="s">
        <v>34</v>
      </c>
    </row>
    <row r="276" spans="1:12" hidden="1" x14ac:dyDescent="0.25">
      <c r="B276" s="12" t="s">
        <v>35</v>
      </c>
    </row>
    <row r="277" spans="1:12" ht="21" hidden="1" x14ac:dyDescent="0.25">
      <c r="B277" s="12" t="s">
        <v>36</v>
      </c>
    </row>
    <row r="278" spans="1:12" ht="21" hidden="1" x14ac:dyDescent="0.25">
      <c r="B278" s="12" t="s">
        <v>37</v>
      </c>
      <c r="C278" s="13"/>
      <c r="K278" s="8" t="s">
        <v>38</v>
      </c>
      <c r="L278" s="8" t="s">
        <v>39</v>
      </c>
    </row>
    <row r="279" spans="1:12" hidden="1" x14ac:dyDescent="0.25">
      <c r="B279" s="12" t="s">
        <v>40</v>
      </c>
    </row>
    <row r="280" spans="1:12" ht="21" hidden="1" x14ac:dyDescent="0.25">
      <c r="B280" s="12" t="s">
        <v>41</v>
      </c>
    </row>
    <row r="281" spans="1:12" hidden="1" x14ac:dyDescent="0.25">
      <c r="B281" s="12" t="s">
        <v>42</v>
      </c>
    </row>
    <row r="282" spans="1:12" hidden="1" x14ac:dyDescent="0.25">
      <c r="B282" s="12" t="s">
        <v>43</v>
      </c>
      <c r="C282" s="8">
        <v>113</v>
      </c>
      <c r="F282" s="11">
        <f>IF('[1]Базовые цены с учетом расхода'!N20&gt;0,'[1]Базовые цены с учетом расхода'!N20,IF('[1]Базовые цены с учетом расхода'!N20&lt;0,'[1]Базовые цены с учетом расхода'!N20,""))</f>
        <v>119.25</v>
      </c>
      <c r="L282" s="14" t="s">
        <v>44</v>
      </c>
    </row>
    <row r="283" spans="1:12" hidden="1" x14ac:dyDescent="0.25">
      <c r="B283" s="12" t="s">
        <v>45</v>
      </c>
      <c r="C283" s="8">
        <v>113</v>
      </c>
      <c r="F283" s="11">
        <f>IF('[1]Базовые цены с учетом расхода'!P20&gt;0,'[1]Базовые цены с учетом расхода'!P20,IF('[1]Базовые цены с учетом расхода'!P20&lt;0,'[1]Базовые цены с учетом расхода'!P20,""))</f>
        <v>119.25</v>
      </c>
      <c r="L283" s="14" t="s">
        <v>46</v>
      </c>
    </row>
    <row r="284" spans="1:12" hidden="1" x14ac:dyDescent="0.25">
      <c r="B284" s="12" t="s">
        <v>47</v>
      </c>
      <c r="F284" s="11" t="str">
        <f>IF('[1]Базовые цены с учетом расхода'!Q20&gt;0,'[1]Базовые цены с учетом расхода'!Q20,IF('[1]Базовые цены с учетом расхода'!Q20&lt;0,'[1]Базовые цены с учетом расхода'!Q20,""))</f>
        <v/>
      </c>
      <c r="L284" s="14" t="s">
        <v>48</v>
      </c>
    </row>
    <row r="285" spans="1:12" hidden="1" x14ac:dyDescent="0.25">
      <c r="B285" s="12" t="s">
        <v>49</v>
      </c>
      <c r="C285" s="8">
        <v>60</v>
      </c>
      <c r="F285" s="11">
        <f>IF('[1]Базовые цены с учетом расхода'!O20&gt;0,'[1]Базовые цены с учетом расхода'!O20,IF('[1]Базовые цены с учетом расхода'!O20&lt;0,'[1]Базовые цены с учетом расхода'!O20,""))</f>
        <v>63.32</v>
      </c>
      <c r="L285" s="14" t="s">
        <v>50</v>
      </c>
    </row>
    <row r="286" spans="1:12" hidden="1" x14ac:dyDescent="0.25">
      <c r="B286" s="12" t="s">
        <v>51</v>
      </c>
      <c r="C286" s="8">
        <v>60</v>
      </c>
      <c r="F286" s="11">
        <f>IF('[1]Базовые цены с учетом расхода'!R20&gt;0,'[1]Базовые цены с учетом расхода'!R20,IF('[1]Базовые цены с учетом расхода'!R20&lt;0,'[1]Базовые цены с учетом расхода'!R20,""))</f>
        <v>63.32</v>
      </c>
      <c r="L286" s="14" t="s">
        <v>52</v>
      </c>
    </row>
    <row r="287" spans="1:12" hidden="1" x14ac:dyDescent="0.25">
      <c r="B287" s="12" t="s">
        <v>53</v>
      </c>
      <c r="F287" s="11" t="str">
        <f>IF('[1]Базовые цены с учетом расхода'!S20&gt;0,'[1]Базовые цены с учетом расхода'!S20,IF('[1]Базовые цены с учетом расхода'!S20&lt;0,'[1]Базовые цены с учетом расхода'!S20,""))</f>
        <v/>
      </c>
      <c r="L287" s="14" t="s">
        <v>54</v>
      </c>
    </row>
    <row r="288" spans="1:12" x14ac:dyDescent="0.25">
      <c r="A288" s="15"/>
      <c r="B288" s="15"/>
      <c r="C288" s="15"/>
      <c r="D288" s="15"/>
      <c r="E288" s="15"/>
      <c r="F288" s="15"/>
      <c r="G288" s="15"/>
      <c r="H288" s="15"/>
      <c r="I288" s="15"/>
      <c r="J288" s="15"/>
    </row>
    <row r="289" spans="1:14" x14ac:dyDescent="0.25">
      <c r="A289" s="36" t="s">
        <v>80</v>
      </c>
      <c r="B289" s="25" t="s">
        <v>167</v>
      </c>
      <c r="C289" s="37">
        <v>20</v>
      </c>
      <c r="D289" s="9">
        <f>'[1]Базовые цены за единицу'!B21</f>
        <v>167.25</v>
      </c>
      <c r="E289" s="9">
        <f>'[1]Базовые цены за единицу'!D21</f>
        <v>118.72</v>
      </c>
      <c r="F289" s="35">
        <f>'[1]Базовые цены с учетом расхода'!B21</f>
        <v>3345</v>
      </c>
      <c r="G289" s="35">
        <f>'[1]Базовые цены с учетом расхода'!C21</f>
        <v>912.2</v>
      </c>
      <c r="H289" s="9">
        <f>'[1]Базовые цены с учетом расхода'!D21</f>
        <v>2374.4</v>
      </c>
      <c r="I289" s="10">
        <v>5.1479999999999997</v>
      </c>
      <c r="J289" s="10">
        <f>'[1]Базовые цены с учетом расхода'!I21</f>
        <v>102.96</v>
      </c>
      <c r="K289" s="8" t="s">
        <v>28</v>
      </c>
      <c r="L289" s="8" t="s">
        <v>29</v>
      </c>
      <c r="N289" s="35">
        <f>'[1]Базовые цены с учетом расхода'!F21</f>
        <v>58.4</v>
      </c>
    </row>
    <row r="290" spans="1:14" ht="33" customHeight="1" x14ac:dyDescent="0.25">
      <c r="A290" s="37"/>
      <c r="B290" s="37"/>
      <c r="C290" s="37"/>
      <c r="D290" s="11">
        <f>'[1]Базовые цены за единицу'!C21</f>
        <v>45.61</v>
      </c>
      <c r="E290" s="11">
        <f>'[1]Базовые цены за единицу'!E21</f>
        <v>11.71</v>
      </c>
      <c r="F290" s="35"/>
      <c r="G290" s="35"/>
      <c r="H290" s="11">
        <f>'[1]Базовые цены с учетом расхода'!E21</f>
        <v>234.2</v>
      </c>
      <c r="I290" s="8">
        <v>1.1639999999999999</v>
      </c>
      <c r="J290" s="8">
        <f>'[1]Базовые цены с учетом расхода'!K21</f>
        <v>23.28</v>
      </c>
      <c r="K290" s="8" t="s">
        <v>30</v>
      </c>
      <c r="L290" s="8" t="s">
        <v>31</v>
      </c>
      <c r="N290" s="35"/>
    </row>
    <row r="291" spans="1:14" hidden="1" x14ac:dyDescent="0.25">
      <c r="B291" s="12" t="s">
        <v>32</v>
      </c>
      <c r="F291" s="8">
        <v>912.24</v>
      </c>
    </row>
    <row r="292" spans="1:14" hidden="1" x14ac:dyDescent="0.25">
      <c r="B292" s="12" t="s">
        <v>33</v>
      </c>
      <c r="F292" s="8">
        <v>2374.3200000000002</v>
      </c>
    </row>
    <row r="293" spans="1:14" hidden="1" x14ac:dyDescent="0.25">
      <c r="B293" s="12" t="s">
        <v>34</v>
      </c>
      <c r="F293" s="8">
        <v>234.24</v>
      </c>
    </row>
    <row r="294" spans="1:14" hidden="1" x14ac:dyDescent="0.25">
      <c r="B294" s="12" t="s">
        <v>35</v>
      </c>
      <c r="F294" s="8">
        <v>58.4</v>
      </c>
    </row>
    <row r="295" spans="1:14" ht="21" hidden="1" x14ac:dyDescent="0.25">
      <c r="B295" s="12" t="s">
        <v>36</v>
      </c>
    </row>
    <row r="296" spans="1:14" ht="21" hidden="1" x14ac:dyDescent="0.25">
      <c r="B296" s="12" t="s">
        <v>37</v>
      </c>
      <c r="C296" s="13"/>
      <c r="K296" s="8" t="s">
        <v>38</v>
      </c>
      <c r="L296" s="8" t="s">
        <v>39</v>
      </c>
    </row>
    <row r="297" spans="1:14" hidden="1" x14ac:dyDescent="0.25">
      <c r="B297" s="12" t="s">
        <v>40</v>
      </c>
    </row>
    <row r="298" spans="1:14" ht="21" hidden="1" x14ac:dyDescent="0.25">
      <c r="B298" s="12" t="s">
        <v>41</v>
      </c>
    </row>
    <row r="299" spans="1:14" hidden="1" x14ac:dyDescent="0.25">
      <c r="B299" s="12" t="s">
        <v>42</v>
      </c>
    </row>
    <row r="300" spans="1:14" hidden="1" x14ac:dyDescent="0.25">
      <c r="B300" s="12" t="s">
        <v>43</v>
      </c>
      <c r="C300" s="8">
        <v>113</v>
      </c>
      <c r="F300" s="11">
        <f>IF('[1]Базовые цены с учетом расхода'!N21&gt;0,'[1]Базовые цены с учетом расхода'!N21,IF('[1]Базовые цены с учетом расхода'!N21&lt;0,'[1]Базовые цены с учетом расхода'!N21,""))</f>
        <v>1295.43</v>
      </c>
      <c r="L300" s="14" t="s">
        <v>44</v>
      </c>
    </row>
    <row r="301" spans="1:14" hidden="1" x14ac:dyDescent="0.25">
      <c r="B301" s="12" t="s">
        <v>45</v>
      </c>
      <c r="C301" s="8">
        <v>113</v>
      </c>
      <c r="F301" s="11">
        <f>IF('[1]Базовые цены с учетом расхода'!P21&gt;0,'[1]Базовые цены с учетом расхода'!P21,IF('[1]Базовые цены с учетом расхода'!P21&lt;0,'[1]Базовые цены с учетом расхода'!P21,""))</f>
        <v>1030.79</v>
      </c>
      <c r="L301" s="14" t="s">
        <v>46</v>
      </c>
    </row>
    <row r="302" spans="1:14" hidden="1" x14ac:dyDescent="0.25">
      <c r="B302" s="12" t="s">
        <v>47</v>
      </c>
      <c r="C302" s="8">
        <v>113</v>
      </c>
      <c r="F302" s="11">
        <f>IF('[1]Базовые цены с учетом расхода'!Q21&gt;0,'[1]Базовые цены с учетом расхода'!Q21,IF('[1]Базовые цены с учетом расхода'!Q21&lt;0,'[1]Базовые цены с учетом расхода'!Q21,""))</f>
        <v>264.64999999999998</v>
      </c>
      <c r="L302" s="14" t="s">
        <v>48</v>
      </c>
    </row>
    <row r="303" spans="1:14" hidden="1" x14ac:dyDescent="0.25">
      <c r="B303" s="12" t="s">
        <v>49</v>
      </c>
      <c r="C303" s="8">
        <v>60</v>
      </c>
      <c r="F303" s="11">
        <f>IF('[1]Базовые цены с учетом расхода'!O21&gt;0,'[1]Базовые цены с учетом расхода'!O21,IF('[1]Базовые цены с учетом расхода'!O21&lt;0,'[1]Базовые цены с учетом расхода'!O21,""))</f>
        <v>687.84</v>
      </c>
      <c r="L303" s="14" t="s">
        <v>50</v>
      </c>
    </row>
    <row r="304" spans="1:14" hidden="1" x14ac:dyDescent="0.25">
      <c r="B304" s="12" t="s">
        <v>51</v>
      </c>
      <c r="C304" s="8">
        <v>60</v>
      </c>
      <c r="F304" s="11">
        <f>IF('[1]Базовые цены с учетом расхода'!R21&gt;0,'[1]Базовые цены с учетом расхода'!R21,IF('[1]Базовые цены с учетом расхода'!R21&lt;0,'[1]Базовые цены с учетом расхода'!R21,""))</f>
        <v>547.32000000000005</v>
      </c>
      <c r="L304" s="14" t="s">
        <v>52</v>
      </c>
    </row>
    <row r="305" spans="1:14" hidden="1" x14ac:dyDescent="0.25">
      <c r="B305" s="12" t="s">
        <v>53</v>
      </c>
      <c r="C305" s="8">
        <v>60</v>
      </c>
      <c r="F305" s="11">
        <f>IF('[1]Базовые цены с учетом расхода'!S21&gt;0,'[1]Базовые цены с учетом расхода'!S21,IF('[1]Базовые цены с учетом расхода'!S21&lt;0,'[1]Базовые цены с учетом расхода'!S21,""))</f>
        <v>140.52000000000001</v>
      </c>
      <c r="L305" s="14" t="s">
        <v>54</v>
      </c>
    </row>
    <row r="306" spans="1:14" x14ac:dyDescent="0.25">
      <c r="A306" s="15"/>
      <c r="B306" s="15"/>
      <c r="C306" s="15"/>
      <c r="D306" s="15"/>
      <c r="E306" s="15"/>
      <c r="F306" s="15"/>
      <c r="G306" s="15"/>
      <c r="H306" s="15"/>
      <c r="I306" s="15"/>
      <c r="J306" s="15"/>
    </row>
    <row r="307" spans="1:14" x14ac:dyDescent="0.25">
      <c r="A307" s="36" t="s">
        <v>81</v>
      </c>
      <c r="B307" s="25" t="s">
        <v>168</v>
      </c>
      <c r="C307" s="37">
        <v>1</v>
      </c>
      <c r="D307" s="9">
        <f>'[1]Базовые цены за единицу'!B22</f>
        <v>231.48</v>
      </c>
      <c r="E307" s="9">
        <f>'[1]Базовые цены за единицу'!D22</f>
        <v>131.58000000000001</v>
      </c>
      <c r="F307" s="35">
        <f>'[1]Базовые цены с учетом расхода'!B22</f>
        <v>231.48</v>
      </c>
      <c r="G307" s="35">
        <f>'[1]Базовые цены с учетом расхода'!C22</f>
        <v>97.67</v>
      </c>
      <c r="H307" s="9">
        <f>'[1]Базовые цены с учетом расхода'!D22</f>
        <v>131.58000000000001</v>
      </c>
      <c r="I307" s="10">
        <v>9.7080000000000002</v>
      </c>
      <c r="J307" s="10">
        <f>'[1]Базовые цены с учетом расхода'!I22</f>
        <v>9.7080000000000002</v>
      </c>
      <c r="K307" s="8" t="s">
        <v>28</v>
      </c>
      <c r="L307" s="8" t="s">
        <v>29</v>
      </c>
      <c r="N307" s="35">
        <f>'[1]Базовые цены с учетом расхода'!F22</f>
        <v>2.23</v>
      </c>
    </row>
    <row r="308" spans="1:14" ht="33" customHeight="1" x14ac:dyDescent="0.25">
      <c r="A308" s="37"/>
      <c r="B308" s="37"/>
      <c r="C308" s="37"/>
      <c r="D308" s="11">
        <f>'[1]Базовые цены за единицу'!C22</f>
        <v>97.67</v>
      </c>
      <c r="E308" s="11">
        <f>'[1]Базовые цены за единицу'!E22</f>
        <v>10.69</v>
      </c>
      <c r="F308" s="35"/>
      <c r="G308" s="35"/>
      <c r="H308" s="11">
        <f>'[1]Базовые цены с учетом расхода'!E22</f>
        <v>10.69</v>
      </c>
      <c r="I308" s="8">
        <v>0.79200000000000004</v>
      </c>
      <c r="J308" s="8">
        <f>'[1]Базовые цены с учетом расхода'!K22</f>
        <v>0.79200000000000004</v>
      </c>
      <c r="K308" s="8" t="s">
        <v>30</v>
      </c>
      <c r="L308" s="8" t="s">
        <v>31</v>
      </c>
      <c r="N308" s="35"/>
    </row>
    <row r="309" spans="1:14" hidden="1" x14ac:dyDescent="0.25">
      <c r="B309" s="12" t="s">
        <v>32</v>
      </c>
      <c r="F309" s="8">
        <v>97.67</v>
      </c>
    </row>
    <row r="310" spans="1:14" hidden="1" x14ac:dyDescent="0.25">
      <c r="B310" s="12" t="s">
        <v>33</v>
      </c>
      <c r="F310" s="8">
        <v>131.58000000000001</v>
      </c>
    </row>
    <row r="311" spans="1:14" hidden="1" x14ac:dyDescent="0.25">
      <c r="B311" s="12" t="s">
        <v>34</v>
      </c>
      <c r="F311" s="8">
        <v>10.69</v>
      </c>
    </row>
    <row r="312" spans="1:14" hidden="1" x14ac:dyDescent="0.25">
      <c r="B312" s="12" t="s">
        <v>35</v>
      </c>
      <c r="F312" s="8">
        <v>2.23</v>
      </c>
    </row>
    <row r="313" spans="1:14" ht="21" hidden="1" x14ac:dyDescent="0.25">
      <c r="B313" s="12" t="s">
        <v>36</v>
      </c>
    </row>
    <row r="314" spans="1:14" ht="21" hidden="1" x14ac:dyDescent="0.25">
      <c r="B314" s="12" t="s">
        <v>37</v>
      </c>
      <c r="C314" s="13"/>
      <c r="K314" s="8" t="s">
        <v>38</v>
      </c>
      <c r="L314" s="8" t="s">
        <v>39</v>
      </c>
    </row>
    <row r="315" spans="1:14" hidden="1" x14ac:dyDescent="0.25">
      <c r="B315" s="12" t="s">
        <v>40</v>
      </c>
    </row>
    <row r="316" spans="1:14" ht="21" hidden="1" x14ac:dyDescent="0.25">
      <c r="B316" s="12" t="s">
        <v>41</v>
      </c>
    </row>
    <row r="317" spans="1:14" hidden="1" x14ac:dyDescent="0.25">
      <c r="B317" s="12" t="s">
        <v>42</v>
      </c>
    </row>
    <row r="318" spans="1:14" hidden="1" x14ac:dyDescent="0.25">
      <c r="B318" s="12" t="s">
        <v>43</v>
      </c>
      <c r="C318" s="8">
        <v>113</v>
      </c>
      <c r="F318" s="11">
        <f>IF('[1]Базовые цены с учетом расхода'!N22&gt;0,'[1]Базовые цены с учетом расхода'!N22,IF('[1]Базовые цены с учетом расхода'!N22&lt;0,'[1]Базовые цены с учетом расхода'!N22,""))</f>
        <v>122.45</v>
      </c>
      <c r="L318" s="14" t="s">
        <v>44</v>
      </c>
    </row>
    <row r="319" spans="1:14" hidden="1" x14ac:dyDescent="0.25">
      <c r="B319" s="12" t="s">
        <v>45</v>
      </c>
      <c r="C319" s="8">
        <v>113</v>
      </c>
      <c r="F319" s="11">
        <f>IF('[1]Базовые цены с учетом расхода'!P22&gt;0,'[1]Базовые цены с учетом расхода'!P22,IF('[1]Базовые цены с учетом расхода'!P22&lt;0,'[1]Базовые цены с учетом расхода'!P22,""))</f>
        <v>110.37</v>
      </c>
      <c r="L319" s="14" t="s">
        <v>46</v>
      </c>
    </row>
    <row r="320" spans="1:14" hidden="1" x14ac:dyDescent="0.25">
      <c r="B320" s="12" t="s">
        <v>47</v>
      </c>
      <c r="C320" s="8">
        <v>113</v>
      </c>
      <c r="F320" s="11">
        <f>IF('[1]Базовые цены с учетом расхода'!Q22&gt;0,'[1]Базовые цены с учетом расхода'!Q22,IF('[1]Базовые цены с учетом расхода'!Q22&lt;0,'[1]Базовые цены с учетом расхода'!Q22,""))</f>
        <v>12.08</v>
      </c>
      <c r="L320" s="14" t="s">
        <v>48</v>
      </c>
    </row>
    <row r="321" spans="1:14" hidden="1" x14ac:dyDescent="0.25">
      <c r="B321" s="12" t="s">
        <v>49</v>
      </c>
      <c r="C321" s="8">
        <v>60</v>
      </c>
      <c r="F321" s="11">
        <f>IF('[1]Базовые цены с учетом расхода'!O22&gt;0,'[1]Базовые цены с учетом расхода'!O22,IF('[1]Базовые цены с учетом расхода'!O22&lt;0,'[1]Базовые цены с учетом расхода'!O22,""))</f>
        <v>65.02</v>
      </c>
      <c r="L321" s="14" t="s">
        <v>50</v>
      </c>
    </row>
    <row r="322" spans="1:14" hidden="1" x14ac:dyDescent="0.25">
      <c r="B322" s="12" t="s">
        <v>51</v>
      </c>
      <c r="C322" s="8">
        <v>60</v>
      </c>
      <c r="F322" s="11">
        <f>IF('[1]Базовые цены с учетом расхода'!R22&gt;0,'[1]Базовые цены с учетом расхода'!R22,IF('[1]Базовые цены с учетом расхода'!R22&lt;0,'[1]Базовые цены с учетом расхода'!R22,""))</f>
        <v>58.6</v>
      </c>
      <c r="L322" s="14" t="s">
        <v>52</v>
      </c>
    </row>
    <row r="323" spans="1:14" hidden="1" x14ac:dyDescent="0.25">
      <c r="B323" s="12" t="s">
        <v>53</v>
      </c>
      <c r="C323" s="8">
        <v>60</v>
      </c>
      <c r="F323" s="11">
        <f>IF('[1]Базовые цены с учетом расхода'!S22&gt;0,'[1]Базовые цены с учетом расхода'!S22,IF('[1]Базовые цены с учетом расхода'!S22&lt;0,'[1]Базовые цены с учетом расхода'!S22,""))</f>
        <v>6.41</v>
      </c>
      <c r="L323" s="14" t="s">
        <v>54</v>
      </c>
    </row>
    <row r="324" spans="1:14" x14ac:dyDescent="0.25">
      <c r="A324" s="15"/>
      <c r="B324" s="15"/>
      <c r="C324" s="15"/>
      <c r="D324" s="15"/>
      <c r="E324" s="15"/>
      <c r="F324" s="15"/>
      <c r="G324" s="15"/>
      <c r="H324" s="15"/>
      <c r="I324" s="15"/>
      <c r="J324" s="15"/>
    </row>
    <row r="325" spans="1:14" x14ac:dyDescent="0.25">
      <c r="A325" s="36" t="s">
        <v>82</v>
      </c>
      <c r="B325" s="25" t="s">
        <v>79</v>
      </c>
      <c r="C325" s="37">
        <v>40</v>
      </c>
      <c r="D325" s="9">
        <f>'[1]Базовые цены за единицу'!B23</f>
        <v>176.85</v>
      </c>
      <c r="E325" s="9">
        <f>'[1]Базовые цены за единицу'!D23</f>
        <v>135.78</v>
      </c>
      <c r="F325" s="35">
        <f>'[1]Базовые цены с учетом расхода'!B23</f>
        <v>7074</v>
      </c>
      <c r="G325" s="35">
        <f>'[1]Базовые цены с учетом расхода'!C23</f>
        <v>328.8</v>
      </c>
      <c r="H325" s="9">
        <f>'[1]Базовые цены с учетом расхода'!D23</f>
        <v>5431.2</v>
      </c>
      <c r="I325" s="10">
        <v>0.97199999999999998</v>
      </c>
      <c r="J325" s="10">
        <f>'[1]Базовые цены с учетом расхода'!I23</f>
        <v>38.880000000000003</v>
      </c>
      <c r="K325" s="8" t="s">
        <v>28</v>
      </c>
      <c r="L325" s="8" t="s">
        <v>29</v>
      </c>
      <c r="N325" s="35">
        <f>'[1]Базовые цены с учетом расхода'!F23</f>
        <v>1314</v>
      </c>
    </row>
    <row r="326" spans="1:14" ht="44.1" customHeight="1" x14ac:dyDescent="0.25">
      <c r="A326" s="37"/>
      <c r="B326" s="37"/>
      <c r="C326" s="37"/>
      <c r="D326" s="11">
        <f>'[1]Базовые цены за единицу'!C23</f>
        <v>8.2200000000000006</v>
      </c>
      <c r="E326" s="11">
        <f>'[1]Базовые цены за единицу'!E23</f>
        <v>7.37</v>
      </c>
      <c r="F326" s="35"/>
      <c r="G326" s="35"/>
      <c r="H326" s="11">
        <f>'[1]Базовые цены с учетом расхода'!E23</f>
        <v>294.8</v>
      </c>
      <c r="I326" s="8">
        <v>0.73199999999999998</v>
      </c>
      <c r="J326" s="8">
        <f>'[1]Базовые цены с учетом расхода'!K23</f>
        <v>29.28</v>
      </c>
      <c r="K326" s="8" t="s">
        <v>30</v>
      </c>
      <c r="L326" s="8" t="s">
        <v>31</v>
      </c>
      <c r="N326" s="35"/>
    </row>
    <row r="327" spans="1:14" hidden="1" x14ac:dyDescent="0.25">
      <c r="B327" s="12" t="s">
        <v>32</v>
      </c>
      <c r="F327" s="8">
        <v>328.8</v>
      </c>
    </row>
    <row r="328" spans="1:14" hidden="1" x14ac:dyDescent="0.25">
      <c r="B328" s="12" t="s">
        <v>33</v>
      </c>
      <c r="F328" s="8">
        <v>5431.2</v>
      </c>
    </row>
    <row r="329" spans="1:14" hidden="1" x14ac:dyDescent="0.25">
      <c r="B329" s="12" t="s">
        <v>34</v>
      </c>
      <c r="F329" s="8">
        <v>294.72000000000003</v>
      </c>
    </row>
    <row r="330" spans="1:14" hidden="1" x14ac:dyDescent="0.25">
      <c r="B330" s="12" t="s">
        <v>35</v>
      </c>
      <c r="F330" s="8">
        <v>1314</v>
      </c>
    </row>
    <row r="331" spans="1:14" ht="21" hidden="1" x14ac:dyDescent="0.25">
      <c r="B331" s="12" t="s">
        <v>36</v>
      </c>
    </row>
    <row r="332" spans="1:14" ht="21" hidden="1" x14ac:dyDescent="0.25">
      <c r="B332" s="12" t="s">
        <v>37</v>
      </c>
      <c r="C332" s="13"/>
      <c r="K332" s="8" t="s">
        <v>38</v>
      </c>
      <c r="L332" s="8" t="s">
        <v>39</v>
      </c>
    </row>
    <row r="333" spans="1:14" hidden="1" x14ac:dyDescent="0.25">
      <c r="B333" s="12" t="s">
        <v>40</v>
      </c>
    </row>
    <row r="334" spans="1:14" ht="21" hidden="1" x14ac:dyDescent="0.25">
      <c r="B334" s="12" t="s">
        <v>41</v>
      </c>
    </row>
    <row r="335" spans="1:14" hidden="1" x14ac:dyDescent="0.25">
      <c r="B335" s="12" t="s">
        <v>42</v>
      </c>
    </row>
    <row r="336" spans="1:14" hidden="1" x14ac:dyDescent="0.25">
      <c r="B336" s="12" t="s">
        <v>43</v>
      </c>
      <c r="C336" s="8">
        <v>113</v>
      </c>
      <c r="F336" s="11">
        <f>IF('[1]Базовые цены с учетом расхода'!N23&gt;0,'[1]Базовые цены с учетом расхода'!N23,IF('[1]Базовые цены с учетом расхода'!N23&lt;0,'[1]Базовые цены с учетом расхода'!N23,""))</f>
        <v>704.67</v>
      </c>
      <c r="L336" s="14" t="s">
        <v>44</v>
      </c>
    </row>
    <row r="337" spans="1:14" hidden="1" x14ac:dyDescent="0.25">
      <c r="B337" s="12" t="s">
        <v>45</v>
      </c>
      <c r="C337" s="8">
        <v>113</v>
      </c>
      <c r="F337" s="11">
        <f>IF('[1]Базовые цены с учетом расхода'!P23&gt;0,'[1]Базовые цены с учетом расхода'!P23,IF('[1]Базовые цены с учетом расхода'!P23&lt;0,'[1]Базовые цены с учетом расхода'!P23,""))</f>
        <v>371.54</v>
      </c>
      <c r="L337" s="14" t="s">
        <v>46</v>
      </c>
    </row>
    <row r="338" spans="1:14" hidden="1" x14ac:dyDescent="0.25">
      <c r="B338" s="12" t="s">
        <v>47</v>
      </c>
      <c r="C338" s="8">
        <v>113</v>
      </c>
      <c r="F338" s="11">
        <f>IF('[1]Базовые цены с учетом расхода'!Q23&gt;0,'[1]Базовые цены с учетом расхода'!Q23,IF('[1]Базовые цены с учетом расхода'!Q23&lt;0,'[1]Базовые цены с учетом расхода'!Q23,""))</f>
        <v>333.12</v>
      </c>
      <c r="L338" s="14" t="s">
        <v>48</v>
      </c>
    </row>
    <row r="339" spans="1:14" hidden="1" x14ac:dyDescent="0.25">
      <c r="B339" s="12" t="s">
        <v>49</v>
      </c>
      <c r="C339" s="8">
        <v>60</v>
      </c>
      <c r="F339" s="11">
        <f>IF('[1]Базовые цены с учетом расхода'!O23&gt;0,'[1]Базовые цены с учетом расхода'!O23,IF('[1]Базовые цены с учетом расхода'!O23&lt;0,'[1]Базовые цены с учетом расхода'!O23,""))</f>
        <v>374.16</v>
      </c>
      <c r="L339" s="14" t="s">
        <v>50</v>
      </c>
    </row>
    <row r="340" spans="1:14" hidden="1" x14ac:dyDescent="0.25">
      <c r="B340" s="12" t="s">
        <v>51</v>
      </c>
      <c r="C340" s="8">
        <v>60</v>
      </c>
      <c r="F340" s="11">
        <f>IF('[1]Базовые цены с учетом расхода'!R23&gt;0,'[1]Базовые цены с учетом расхода'!R23,IF('[1]Базовые цены с учетом расхода'!R23&lt;0,'[1]Базовые цены с учетом расхода'!R23,""))</f>
        <v>197.28</v>
      </c>
      <c r="L340" s="14" t="s">
        <v>52</v>
      </c>
    </row>
    <row r="341" spans="1:14" hidden="1" x14ac:dyDescent="0.25">
      <c r="B341" s="12" t="s">
        <v>53</v>
      </c>
      <c r="C341" s="8">
        <v>60</v>
      </c>
      <c r="F341" s="11">
        <f>IF('[1]Базовые цены с учетом расхода'!S23&gt;0,'[1]Базовые цены с учетом расхода'!S23,IF('[1]Базовые цены с учетом расхода'!S23&lt;0,'[1]Базовые цены с учетом расхода'!S23,""))</f>
        <v>176.88</v>
      </c>
      <c r="L341" s="14" t="s">
        <v>54</v>
      </c>
    </row>
    <row r="342" spans="1:14" x14ac:dyDescent="0.25">
      <c r="A342" s="15"/>
      <c r="B342" s="15"/>
      <c r="C342" s="15"/>
      <c r="D342" s="15"/>
      <c r="E342" s="15"/>
      <c r="F342" s="15"/>
      <c r="G342" s="15"/>
      <c r="H342" s="15"/>
      <c r="I342" s="15"/>
      <c r="J342" s="15"/>
    </row>
    <row r="343" spans="1:14" x14ac:dyDescent="0.25">
      <c r="A343" s="36" t="s">
        <v>83</v>
      </c>
      <c r="B343" s="25" t="s">
        <v>169</v>
      </c>
      <c r="C343" s="37">
        <v>0.207792</v>
      </c>
      <c r="D343" s="9">
        <f>'[1]Базовые цены за единицу'!B24</f>
        <v>5230.01</v>
      </c>
      <c r="E343" s="9">
        <f>'[1]Базовые цены за единицу'!D24</f>
        <v>0</v>
      </c>
      <c r="F343" s="35">
        <f>'[1]Базовые цены с учетом расхода'!B24</f>
        <v>1086.75</v>
      </c>
      <c r="G343" s="35">
        <f>'[1]Базовые цены с учетом расхода'!C24</f>
        <v>0</v>
      </c>
      <c r="H343" s="9">
        <f>'[1]Базовые цены с учетом расхода'!D24</f>
        <v>0</v>
      </c>
      <c r="I343" s="10"/>
      <c r="J343" s="10">
        <f>'[1]Базовые цены с учетом расхода'!I24</f>
        <v>0</v>
      </c>
      <c r="K343" s="8" t="s">
        <v>28</v>
      </c>
      <c r="L343" s="8" t="s">
        <v>29</v>
      </c>
      <c r="N343" s="35">
        <f>'[1]Базовые цены с учетом расхода'!F24</f>
        <v>1086.75</v>
      </c>
    </row>
    <row r="344" spans="1:14" ht="44.1" customHeight="1" x14ac:dyDescent="0.25">
      <c r="A344" s="37"/>
      <c r="B344" s="37"/>
      <c r="C344" s="37"/>
      <c r="D344" s="11">
        <f>'[1]Базовые цены за единицу'!C24</f>
        <v>0</v>
      </c>
      <c r="E344" s="11">
        <f>'[1]Базовые цены за единицу'!E24</f>
        <v>0</v>
      </c>
      <c r="F344" s="35"/>
      <c r="G344" s="35"/>
      <c r="H344" s="11">
        <f>'[1]Базовые цены с учетом расхода'!E24</f>
        <v>0</v>
      </c>
      <c r="J344" s="8">
        <f>'[1]Базовые цены с учетом расхода'!K24</f>
        <v>0</v>
      </c>
      <c r="K344" s="8" t="s">
        <v>30</v>
      </c>
      <c r="L344" s="8" t="s">
        <v>31</v>
      </c>
      <c r="N344" s="35"/>
    </row>
    <row r="345" spans="1:14" x14ac:dyDescent="0.25">
      <c r="B345" s="16" t="str">
        <f>IF(ROUND((((14*11)+(5*11)+(1*25))*0.888/1000)/1,9)=C343,"Объем: ((14*11)+(5*11)+(1*25))*0,888/1000","")</f>
        <v>Объем: ((14*11)+(5*11)+(1*25))*0,888/1000</v>
      </c>
    </row>
    <row r="346" spans="1:14" hidden="1" x14ac:dyDescent="0.25">
      <c r="B346" s="12" t="s">
        <v>32</v>
      </c>
    </row>
    <row r="347" spans="1:14" hidden="1" x14ac:dyDescent="0.25">
      <c r="B347" s="12" t="s">
        <v>33</v>
      </c>
    </row>
    <row r="348" spans="1:14" hidden="1" x14ac:dyDescent="0.25">
      <c r="B348" s="12" t="s">
        <v>34</v>
      </c>
    </row>
    <row r="349" spans="1:14" hidden="1" x14ac:dyDescent="0.25">
      <c r="B349" s="12" t="s">
        <v>35</v>
      </c>
      <c r="F349" s="8">
        <v>1086.75</v>
      </c>
    </row>
    <row r="350" spans="1:14" ht="21" hidden="1" x14ac:dyDescent="0.25">
      <c r="B350" s="12" t="s">
        <v>36</v>
      </c>
    </row>
    <row r="351" spans="1:14" ht="21" hidden="1" x14ac:dyDescent="0.25">
      <c r="B351" s="12" t="s">
        <v>37</v>
      </c>
      <c r="C351" s="13"/>
      <c r="K351" s="8" t="s">
        <v>38</v>
      </c>
      <c r="L351" s="8" t="s">
        <v>39</v>
      </c>
    </row>
    <row r="352" spans="1:14" hidden="1" x14ac:dyDescent="0.25">
      <c r="B352" s="12" t="s">
        <v>40</v>
      </c>
    </row>
    <row r="353" spans="1:14" ht="21" hidden="1" x14ac:dyDescent="0.25">
      <c r="B353" s="12" t="s">
        <v>41</v>
      </c>
    </row>
    <row r="354" spans="1:14" hidden="1" x14ac:dyDescent="0.25">
      <c r="B354" s="12" t="s">
        <v>42</v>
      </c>
    </row>
    <row r="355" spans="1:14" hidden="1" x14ac:dyDescent="0.25">
      <c r="B355" s="12" t="s">
        <v>43</v>
      </c>
      <c r="F355" s="11" t="str">
        <f>IF('[1]Базовые цены с учетом расхода'!N24&gt;0,'[1]Базовые цены с учетом расхода'!N24,IF('[1]Базовые цены с учетом расхода'!N24&lt;0,'[1]Базовые цены с учетом расхода'!N24,""))</f>
        <v/>
      </c>
      <c r="L355" s="14" t="s">
        <v>44</v>
      </c>
    </row>
    <row r="356" spans="1:14" hidden="1" x14ac:dyDescent="0.25">
      <c r="B356" s="12" t="s">
        <v>45</v>
      </c>
      <c r="F356" s="11" t="str">
        <f>IF('[1]Базовые цены с учетом расхода'!P24&gt;0,'[1]Базовые цены с учетом расхода'!P24,IF('[1]Базовые цены с учетом расхода'!P24&lt;0,'[1]Базовые цены с учетом расхода'!P24,""))</f>
        <v/>
      </c>
      <c r="L356" s="14" t="s">
        <v>46</v>
      </c>
    </row>
    <row r="357" spans="1:14" hidden="1" x14ac:dyDescent="0.25">
      <c r="B357" s="12" t="s">
        <v>47</v>
      </c>
      <c r="F357" s="11" t="str">
        <f>IF('[1]Базовые цены с учетом расхода'!Q24&gt;0,'[1]Базовые цены с учетом расхода'!Q24,IF('[1]Базовые цены с учетом расхода'!Q24&lt;0,'[1]Базовые цены с учетом расхода'!Q24,""))</f>
        <v/>
      </c>
      <c r="L357" s="14" t="s">
        <v>48</v>
      </c>
    </row>
    <row r="358" spans="1:14" hidden="1" x14ac:dyDescent="0.25">
      <c r="B358" s="12" t="s">
        <v>49</v>
      </c>
      <c r="F358" s="11" t="str">
        <f>IF('[1]Базовые цены с учетом расхода'!O24&gt;0,'[1]Базовые цены с учетом расхода'!O24,IF('[1]Базовые цены с учетом расхода'!O24&lt;0,'[1]Базовые цены с учетом расхода'!O24,""))</f>
        <v/>
      </c>
      <c r="L358" s="14" t="s">
        <v>50</v>
      </c>
    </row>
    <row r="359" spans="1:14" hidden="1" x14ac:dyDescent="0.25">
      <c r="B359" s="12" t="s">
        <v>51</v>
      </c>
      <c r="F359" s="11" t="str">
        <f>IF('[1]Базовые цены с учетом расхода'!R24&gt;0,'[1]Базовые цены с учетом расхода'!R24,IF('[1]Базовые цены с учетом расхода'!R24&lt;0,'[1]Базовые цены с учетом расхода'!R24,""))</f>
        <v/>
      </c>
      <c r="L359" s="14" t="s">
        <v>52</v>
      </c>
    </row>
    <row r="360" spans="1:14" hidden="1" x14ac:dyDescent="0.25">
      <c r="B360" s="12" t="s">
        <v>53</v>
      </c>
      <c r="F360" s="11" t="str">
        <f>IF('[1]Базовые цены с учетом расхода'!S24&gt;0,'[1]Базовые цены с учетом расхода'!S24,IF('[1]Базовые цены с учетом расхода'!S24&lt;0,'[1]Базовые цены с учетом расхода'!S24,""))</f>
        <v/>
      </c>
      <c r="L360" s="14" t="s">
        <v>54</v>
      </c>
    </row>
    <row r="361" spans="1:14" x14ac:dyDescent="0.25">
      <c r="A361" s="15"/>
      <c r="B361" s="15"/>
      <c r="C361" s="15"/>
      <c r="D361" s="15"/>
      <c r="E361" s="15"/>
      <c r="F361" s="15"/>
      <c r="G361" s="15"/>
      <c r="H361" s="15"/>
      <c r="I361" s="15"/>
      <c r="J361" s="15"/>
    </row>
    <row r="362" spans="1:14" x14ac:dyDescent="0.25">
      <c r="A362" s="36" t="s">
        <v>84</v>
      </c>
      <c r="B362" s="25" t="s">
        <v>170</v>
      </c>
      <c r="C362" s="37">
        <v>20</v>
      </c>
      <c r="D362" s="9">
        <f>'[1]Базовые цены за единицу'!B25</f>
        <v>428.7</v>
      </c>
      <c r="E362" s="9">
        <f>'[1]Базовые цены за единицу'!D25</f>
        <v>83.23</v>
      </c>
      <c r="F362" s="35">
        <f>'[1]Базовые цены с учетом расхода'!B25</f>
        <v>8574</v>
      </c>
      <c r="G362" s="35">
        <f>'[1]Базовые цены с учетом расхода'!C25</f>
        <v>4805.2</v>
      </c>
      <c r="H362" s="9">
        <f>'[1]Базовые цены с учетом расхода'!D25</f>
        <v>1664.6</v>
      </c>
      <c r="I362" s="10">
        <v>25.56</v>
      </c>
      <c r="J362" s="10">
        <f>'[1]Базовые цены с учетом расхода'!I25</f>
        <v>511.2</v>
      </c>
      <c r="K362" s="8" t="s">
        <v>28</v>
      </c>
      <c r="L362" s="8" t="s">
        <v>29</v>
      </c>
      <c r="N362" s="35">
        <f>'[1]Базовые цены с учетом расхода'!F25</f>
        <v>2104.1999999999998</v>
      </c>
    </row>
    <row r="363" spans="1:14" ht="44.1" customHeight="1" x14ac:dyDescent="0.25">
      <c r="A363" s="37"/>
      <c r="B363" s="37"/>
      <c r="C363" s="37"/>
      <c r="D363" s="11">
        <f>'[1]Базовые цены за единицу'!C25</f>
        <v>240.26</v>
      </c>
      <c r="E363" s="11">
        <f>'[1]Базовые цены за единицу'!E25</f>
        <v>3.08</v>
      </c>
      <c r="F363" s="35"/>
      <c r="G363" s="35"/>
      <c r="H363" s="11">
        <f>'[1]Базовые цены с учетом расхода'!E25</f>
        <v>61.6</v>
      </c>
      <c r="I363" s="8">
        <v>0.22800000000000001</v>
      </c>
      <c r="J363" s="8">
        <f>'[1]Базовые цены с учетом расхода'!K25</f>
        <v>4.5599999999999996</v>
      </c>
      <c r="K363" s="8" t="s">
        <v>30</v>
      </c>
      <c r="L363" s="8" t="s">
        <v>31</v>
      </c>
      <c r="N363" s="35"/>
    </row>
    <row r="364" spans="1:14" hidden="1" x14ac:dyDescent="0.25">
      <c r="B364" s="12" t="s">
        <v>32</v>
      </c>
      <c r="F364" s="8">
        <v>4805.28</v>
      </c>
    </row>
    <row r="365" spans="1:14" hidden="1" x14ac:dyDescent="0.25">
      <c r="B365" s="12" t="s">
        <v>33</v>
      </c>
      <c r="F365" s="8">
        <v>1664.64</v>
      </c>
    </row>
    <row r="366" spans="1:14" hidden="1" x14ac:dyDescent="0.25">
      <c r="B366" s="12" t="s">
        <v>34</v>
      </c>
      <c r="F366" s="8">
        <v>61.68</v>
      </c>
    </row>
    <row r="367" spans="1:14" hidden="1" x14ac:dyDescent="0.25">
      <c r="B367" s="12" t="s">
        <v>35</v>
      </c>
      <c r="F367" s="8">
        <v>2104.1999999999998</v>
      </c>
    </row>
    <row r="368" spans="1:14" ht="21" hidden="1" x14ac:dyDescent="0.25">
      <c r="B368" s="12" t="s">
        <v>36</v>
      </c>
    </row>
    <row r="369" spans="1:14" ht="21" hidden="1" x14ac:dyDescent="0.25">
      <c r="B369" s="12" t="s">
        <v>37</v>
      </c>
      <c r="C369" s="13">
        <v>4</v>
      </c>
      <c r="F369" s="8">
        <v>80</v>
      </c>
      <c r="K369" s="8" t="s">
        <v>38</v>
      </c>
      <c r="L369" s="8" t="s">
        <v>39</v>
      </c>
    </row>
    <row r="370" spans="1:14" hidden="1" x14ac:dyDescent="0.25">
      <c r="B370" s="12" t="s">
        <v>40</v>
      </c>
    </row>
    <row r="371" spans="1:14" ht="21" hidden="1" x14ac:dyDescent="0.25">
      <c r="B371" s="12" t="s">
        <v>41</v>
      </c>
    </row>
    <row r="372" spans="1:14" hidden="1" x14ac:dyDescent="0.25">
      <c r="B372" s="12" t="s">
        <v>42</v>
      </c>
    </row>
    <row r="373" spans="1:14" hidden="1" x14ac:dyDescent="0.25">
      <c r="B373" s="12" t="s">
        <v>43</v>
      </c>
      <c r="C373" s="8">
        <v>100</v>
      </c>
      <c r="F373" s="11">
        <f>IF('[1]Базовые цены с учетом расхода'!N25&gt;0,'[1]Базовые цены с учетом расхода'!N25,IF('[1]Базовые цены с учетом расхода'!N25&lt;0,'[1]Базовые цены с учетом расхода'!N25,""))</f>
        <v>4866.8</v>
      </c>
      <c r="L373" s="14" t="s">
        <v>44</v>
      </c>
    </row>
    <row r="374" spans="1:14" hidden="1" x14ac:dyDescent="0.25">
      <c r="B374" s="12" t="s">
        <v>45</v>
      </c>
      <c r="C374" s="8">
        <v>100</v>
      </c>
      <c r="F374" s="11">
        <f>IF('[1]Базовые цены с учетом расхода'!P25&gt;0,'[1]Базовые цены с учетом расхода'!P25,IF('[1]Базовые цены с учетом расхода'!P25&lt;0,'[1]Базовые цены с учетом расхода'!P25,""))</f>
        <v>4805.2</v>
      </c>
      <c r="L374" s="14" t="s">
        <v>46</v>
      </c>
    </row>
    <row r="375" spans="1:14" hidden="1" x14ac:dyDescent="0.25">
      <c r="B375" s="12" t="s">
        <v>47</v>
      </c>
      <c r="C375" s="8">
        <v>100</v>
      </c>
      <c r="F375" s="11">
        <f>IF('[1]Базовые цены с учетом расхода'!Q25&gt;0,'[1]Базовые цены с учетом расхода'!Q25,IF('[1]Базовые цены с учетом расхода'!Q25&lt;0,'[1]Базовые цены с учетом расхода'!Q25,""))</f>
        <v>61.6</v>
      </c>
      <c r="L375" s="14" t="s">
        <v>48</v>
      </c>
    </row>
    <row r="376" spans="1:14" hidden="1" x14ac:dyDescent="0.25">
      <c r="B376" s="12" t="s">
        <v>49</v>
      </c>
      <c r="C376" s="8">
        <v>65</v>
      </c>
      <c r="F376" s="11">
        <f>IF('[1]Базовые цены с учетом расхода'!O25&gt;0,'[1]Базовые цены с учетом расхода'!O25,IF('[1]Базовые цены с учетом расхода'!O25&lt;0,'[1]Базовые цены с учетом расхода'!O25,""))</f>
        <v>3163.42</v>
      </c>
      <c r="L376" s="14" t="s">
        <v>50</v>
      </c>
    </row>
    <row r="377" spans="1:14" hidden="1" x14ac:dyDescent="0.25">
      <c r="B377" s="12" t="s">
        <v>51</v>
      </c>
      <c r="C377" s="8">
        <v>65</v>
      </c>
      <c r="F377" s="11">
        <f>IF('[1]Базовые цены с учетом расхода'!R25&gt;0,'[1]Базовые цены с учетом расхода'!R25,IF('[1]Базовые цены с учетом расхода'!R25&lt;0,'[1]Базовые цены с учетом расхода'!R25,""))</f>
        <v>3123.38</v>
      </c>
      <c r="L377" s="14" t="s">
        <v>52</v>
      </c>
    </row>
    <row r="378" spans="1:14" hidden="1" x14ac:dyDescent="0.25">
      <c r="B378" s="12" t="s">
        <v>53</v>
      </c>
      <c r="C378" s="8">
        <v>65</v>
      </c>
      <c r="F378" s="11">
        <f>IF('[1]Базовые цены с учетом расхода'!S25&gt;0,'[1]Базовые цены с учетом расхода'!S25,IF('[1]Базовые цены с учетом расхода'!S25&lt;0,'[1]Базовые цены с учетом расхода'!S25,""))</f>
        <v>40.04</v>
      </c>
      <c r="L378" s="14" t="s">
        <v>54</v>
      </c>
    </row>
    <row r="379" spans="1:14" x14ac:dyDescent="0.25">
      <c r="A379" s="15"/>
      <c r="B379" s="15"/>
      <c r="C379" s="15"/>
      <c r="D379" s="15"/>
      <c r="E379" s="15"/>
      <c r="F379" s="15"/>
      <c r="G379" s="15"/>
      <c r="H379" s="15"/>
      <c r="I379" s="15"/>
      <c r="J379" s="15"/>
    </row>
    <row r="380" spans="1:14" x14ac:dyDescent="0.25">
      <c r="A380" s="36" t="s">
        <v>85</v>
      </c>
      <c r="B380" s="25" t="s">
        <v>171</v>
      </c>
      <c r="C380" s="37">
        <v>0.39960000000000001</v>
      </c>
      <c r="D380" s="9">
        <f>'[1]Базовые цены за единицу'!B26</f>
        <v>5230.01</v>
      </c>
      <c r="E380" s="9">
        <f>'[1]Базовые цены за единицу'!D26</f>
        <v>0</v>
      </c>
      <c r="F380" s="35">
        <f>'[1]Базовые цены с учетом расхода'!B26</f>
        <v>2089.91</v>
      </c>
      <c r="G380" s="35">
        <f>'[1]Базовые цены с учетом расхода'!C26</f>
        <v>0</v>
      </c>
      <c r="H380" s="9">
        <f>'[1]Базовые цены с учетом расхода'!D26</f>
        <v>0</v>
      </c>
      <c r="I380" s="10"/>
      <c r="J380" s="10">
        <f>'[1]Базовые цены с учетом расхода'!I26</f>
        <v>0</v>
      </c>
      <c r="K380" s="8" t="s">
        <v>28</v>
      </c>
      <c r="L380" s="8" t="s">
        <v>29</v>
      </c>
      <c r="N380" s="35">
        <f>'[1]Базовые цены с учетом расхода'!F26</f>
        <v>2089.91</v>
      </c>
    </row>
    <row r="381" spans="1:14" ht="44.1" customHeight="1" x14ac:dyDescent="0.25">
      <c r="A381" s="37"/>
      <c r="B381" s="37"/>
      <c r="C381" s="37"/>
      <c r="D381" s="11">
        <f>'[1]Базовые цены за единицу'!C26</f>
        <v>0</v>
      </c>
      <c r="E381" s="11">
        <f>'[1]Базовые цены за единицу'!E26</f>
        <v>0</v>
      </c>
      <c r="F381" s="35"/>
      <c r="G381" s="35"/>
      <c r="H381" s="11">
        <f>'[1]Базовые цены с учетом расхода'!E26</f>
        <v>0</v>
      </c>
      <c r="J381" s="8">
        <f>'[1]Базовые цены с учетом расхода'!K26</f>
        <v>0</v>
      </c>
      <c r="K381" s="8" t="s">
        <v>30</v>
      </c>
      <c r="L381" s="8" t="s">
        <v>31</v>
      </c>
      <c r="N381" s="35"/>
    </row>
    <row r="382" spans="1:14" x14ac:dyDescent="0.25">
      <c r="B382" s="16" t="str">
        <f>IF(ROUND((5*40*1.998/1000)/1,9)=C380,"Объем: 5*40*1,998/1000","")</f>
        <v>Объем: 5*40*1,998/1000</v>
      </c>
    </row>
    <row r="383" spans="1:14" hidden="1" x14ac:dyDescent="0.25">
      <c r="B383" s="12" t="s">
        <v>32</v>
      </c>
    </row>
    <row r="384" spans="1:14" hidden="1" x14ac:dyDescent="0.25">
      <c r="B384" s="12" t="s">
        <v>33</v>
      </c>
    </row>
    <row r="385" spans="1:14" hidden="1" x14ac:dyDescent="0.25">
      <c r="B385" s="12" t="s">
        <v>34</v>
      </c>
    </row>
    <row r="386" spans="1:14" hidden="1" x14ac:dyDescent="0.25">
      <c r="B386" s="12" t="s">
        <v>35</v>
      </c>
      <c r="F386" s="8">
        <v>2089.91</v>
      </c>
    </row>
    <row r="387" spans="1:14" ht="21" hidden="1" x14ac:dyDescent="0.25">
      <c r="B387" s="12" t="s">
        <v>36</v>
      </c>
    </row>
    <row r="388" spans="1:14" ht="21" hidden="1" x14ac:dyDescent="0.25">
      <c r="B388" s="12" t="s">
        <v>37</v>
      </c>
      <c r="C388" s="13"/>
      <c r="K388" s="8" t="s">
        <v>38</v>
      </c>
      <c r="L388" s="8" t="s">
        <v>39</v>
      </c>
    </row>
    <row r="389" spans="1:14" hidden="1" x14ac:dyDescent="0.25">
      <c r="B389" s="12" t="s">
        <v>40</v>
      </c>
    </row>
    <row r="390" spans="1:14" ht="21" hidden="1" x14ac:dyDescent="0.25">
      <c r="B390" s="12" t="s">
        <v>41</v>
      </c>
    </row>
    <row r="391" spans="1:14" hidden="1" x14ac:dyDescent="0.25">
      <c r="B391" s="12" t="s">
        <v>42</v>
      </c>
    </row>
    <row r="392" spans="1:14" hidden="1" x14ac:dyDescent="0.25">
      <c r="B392" s="12" t="s">
        <v>43</v>
      </c>
      <c r="F392" s="11" t="str">
        <f>IF('[1]Базовые цены с учетом расхода'!N26&gt;0,'[1]Базовые цены с учетом расхода'!N26,IF('[1]Базовые цены с учетом расхода'!N26&lt;0,'[1]Базовые цены с учетом расхода'!N26,""))</f>
        <v/>
      </c>
      <c r="L392" s="14" t="s">
        <v>44</v>
      </c>
    </row>
    <row r="393" spans="1:14" hidden="1" x14ac:dyDescent="0.25">
      <c r="B393" s="12" t="s">
        <v>45</v>
      </c>
      <c r="F393" s="11" t="str">
        <f>IF('[1]Базовые цены с учетом расхода'!P26&gt;0,'[1]Базовые цены с учетом расхода'!P26,IF('[1]Базовые цены с учетом расхода'!P26&lt;0,'[1]Базовые цены с учетом расхода'!P26,""))</f>
        <v/>
      </c>
      <c r="L393" s="14" t="s">
        <v>46</v>
      </c>
    </row>
    <row r="394" spans="1:14" hidden="1" x14ac:dyDescent="0.25">
      <c r="B394" s="12" t="s">
        <v>47</v>
      </c>
      <c r="F394" s="11" t="str">
        <f>IF('[1]Базовые цены с учетом расхода'!Q26&gt;0,'[1]Базовые цены с учетом расхода'!Q26,IF('[1]Базовые цены с учетом расхода'!Q26&lt;0,'[1]Базовые цены с учетом расхода'!Q26,""))</f>
        <v/>
      </c>
      <c r="L394" s="14" t="s">
        <v>48</v>
      </c>
    </row>
    <row r="395" spans="1:14" hidden="1" x14ac:dyDescent="0.25">
      <c r="B395" s="12" t="s">
        <v>49</v>
      </c>
      <c r="F395" s="11" t="str">
        <f>IF('[1]Базовые цены с учетом расхода'!O26&gt;0,'[1]Базовые цены с учетом расхода'!O26,IF('[1]Базовые цены с учетом расхода'!O26&lt;0,'[1]Базовые цены с учетом расхода'!O26,""))</f>
        <v/>
      </c>
      <c r="L395" s="14" t="s">
        <v>50</v>
      </c>
    </row>
    <row r="396" spans="1:14" hidden="1" x14ac:dyDescent="0.25">
      <c r="B396" s="12" t="s">
        <v>51</v>
      </c>
      <c r="F396" s="11" t="str">
        <f>IF('[1]Базовые цены с учетом расхода'!R26&gt;0,'[1]Базовые цены с учетом расхода'!R26,IF('[1]Базовые цены с учетом расхода'!R26&lt;0,'[1]Базовые цены с учетом расхода'!R26,""))</f>
        <v/>
      </c>
      <c r="L396" s="14" t="s">
        <v>52</v>
      </c>
    </row>
    <row r="397" spans="1:14" hidden="1" x14ac:dyDescent="0.25">
      <c r="B397" s="12" t="s">
        <v>53</v>
      </c>
      <c r="F397" s="11" t="str">
        <f>IF('[1]Базовые цены с учетом расхода'!S26&gt;0,'[1]Базовые цены с учетом расхода'!S26,IF('[1]Базовые цены с учетом расхода'!S26&lt;0,'[1]Базовые цены с учетом расхода'!S26,""))</f>
        <v/>
      </c>
      <c r="L397" s="14" t="s">
        <v>54</v>
      </c>
    </row>
    <row r="398" spans="1:14" x14ac:dyDescent="0.25">
      <c r="A398" s="15"/>
      <c r="B398" s="15"/>
      <c r="C398" s="15"/>
      <c r="D398" s="15"/>
      <c r="E398" s="15"/>
      <c r="F398" s="15"/>
      <c r="G398" s="15"/>
      <c r="H398" s="15"/>
      <c r="I398" s="15"/>
      <c r="J398" s="15"/>
    </row>
    <row r="399" spans="1:14" x14ac:dyDescent="0.25">
      <c r="A399" s="36" t="s">
        <v>86</v>
      </c>
      <c r="B399" s="25" t="s">
        <v>172</v>
      </c>
      <c r="C399" s="37">
        <v>0.02</v>
      </c>
      <c r="D399" s="9">
        <f>'[1]Базовые цены за единицу'!B27</f>
        <v>1020.43</v>
      </c>
      <c r="E399" s="9">
        <f>'[1]Базовые цены за единицу'!D27</f>
        <v>287.95</v>
      </c>
      <c r="F399" s="35">
        <f>'[1]Базовые цены с учетом расхода'!B27</f>
        <v>20.41</v>
      </c>
      <c r="G399" s="35">
        <f>'[1]Базовые цены с учетом расхода'!C27</f>
        <v>2.83</v>
      </c>
      <c r="H399" s="9">
        <f>'[1]Базовые цены с учетом расхода'!D27</f>
        <v>5.76</v>
      </c>
      <c r="I399" s="10">
        <v>14.712</v>
      </c>
      <c r="J399" s="10">
        <f>'[1]Базовые цены с учетом расхода'!I27</f>
        <v>0.29424</v>
      </c>
      <c r="K399" s="8" t="s">
        <v>28</v>
      </c>
      <c r="L399" s="8" t="s">
        <v>29</v>
      </c>
      <c r="N399" s="35">
        <f>'[1]Базовые цены с учетом расхода'!F27</f>
        <v>11.82</v>
      </c>
    </row>
    <row r="400" spans="1:14" ht="44.1" customHeight="1" x14ac:dyDescent="0.25">
      <c r="A400" s="37"/>
      <c r="B400" s="37"/>
      <c r="C400" s="37"/>
      <c r="D400" s="11">
        <f>'[1]Базовые цены за единицу'!C27</f>
        <v>141.53</v>
      </c>
      <c r="E400" s="11">
        <f>'[1]Базовые цены за единицу'!E27</f>
        <v>0</v>
      </c>
      <c r="F400" s="35"/>
      <c r="G400" s="35"/>
      <c r="H400" s="11">
        <f>'[1]Базовые цены с учетом расхода'!E27</f>
        <v>0</v>
      </c>
      <c r="J400" s="8">
        <f>'[1]Базовые цены с учетом расхода'!K27</f>
        <v>0</v>
      </c>
      <c r="K400" s="8" t="s">
        <v>30</v>
      </c>
      <c r="L400" s="8" t="s">
        <v>31</v>
      </c>
      <c r="N400" s="35"/>
    </row>
    <row r="401" spans="1:12" hidden="1" x14ac:dyDescent="0.25">
      <c r="B401" s="12" t="s">
        <v>32</v>
      </c>
      <c r="F401" s="8">
        <v>2.83</v>
      </c>
    </row>
    <row r="402" spans="1:12" hidden="1" x14ac:dyDescent="0.25">
      <c r="B402" s="12" t="s">
        <v>33</v>
      </c>
      <c r="F402" s="8">
        <v>5.76</v>
      </c>
    </row>
    <row r="403" spans="1:12" hidden="1" x14ac:dyDescent="0.25">
      <c r="B403" s="12" t="s">
        <v>34</v>
      </c>
    </row>
    <row r="404" spans="1:12" hidden="1" x14ac:dyDescent="0.25">
      <c r="B404" s="12" t="s">
        <v>35</v>
      </c>
      <c r="F404" s="8">
        <v>11.82</v>
      </c>
    </row>
    <row r="405" spans="1:12" ht="21" hidden="1" x14ac:dyDescent="0.25">
      <c r="B405" s="12" t="s">
        <v>36</v>
      </c>
    </row>
    <row r="406" spans="1:12" ht="21" hidden="1" x14ac:dyDescent="0.25">
      <c r="B406" s="12" t="s">
        <v>37</v>
      </c>
      <c r="C406" s="13"/>
      <c r="K406" s="8" t="s">
        <v>38</v>
      </c>
      <c r="L406" s="8" t="s">
        <v>39</v>
      </c>
    </row>
    <row r="407" spans="1:12" hidden="1" x14ac:dyDescent="0.25">
      <c r="B407" s="12" t="s">
        <v>40</v>
      </c>
    </row>
    <row r="408" spans="1:12" ht="21" hidden="1" x14ac:dyDescent="0.25">
      <c r="B408" s="12" t="s">
        <v>41</v>
      </c>
    </row>
    <row r="409" spans="1:12" hidden="1" x14ac:dyDescent="0.25">
      <c r="B409" s="12" t="s">
        <v>42</v>
      </c>
    </row>
    <row r="410" spans="1:12" hidden="1" x14ac:dyDescent="0.25">
      <c r="B410" s="12" t="s">
        <v>43</v>
      </c>
      <c r="C410" s="8">
        <v>113</v>
      </c>
      <c r="F410" s="11">
        <f>IF('[1]Базовые цены с учетом расхода'!N27&gt;0,'[1]Базовые цены с учетом расхода'!N27,IF('[1]Базовые цены с учетом расхода'!N27&lt;0,'[1]Базовые цены с учетом расхода'!N27,""))</f>
        <v>3.2</v>
      </c>
      <c r="L410" s="14" t="s">
        <v>44</v>
      </c>
    </row>
    <row r="411" spans="1:12" hidden="1" x14ac:dyDescent="0.25">
      <c r="B411" s="12" t="s">
        <v>45</v>
      </c>
      <c r="C411" s="8">
        <v>113</v>
      </c>
      <c r="F411" s="11">
        <f>IF('[1]Базовые цены с учетом расхода'!P27&gt;0,'[1]Базовые цены с учетом расхода'!P27,IF('[1]Базовые цены с учетом расхода'!P27&lt;0,'[1]Базовые цены с учетом расхода'!P27,""))</f>
        <v>3.2</v>
      </c>
      <c r="L411" s="14" t="s">
        <v>46</v>
      </c>
    </row>
    <row r="412" spans="1:12" hidden="1" x14ac:dyDescent="0.25">
      <c r="B412" s="12" t="s">
        <v>47</v>
      </c>
      <c r="F412" s="11" t="str">
        <f>IF('[1]Базовые цены с учетом расхода'!Q27&gt;0,'[1]Базовые цены с учетом расхода'!Q27,IF('[1]Базовые цены с учетом расхода'!Q27&lt;0,'[1]Базовые цены с учетом расхода'!Q27,""))</f>
        <v/>
      </c>
      <c r="L412" s="14" t="s">
        <v>48</v>
      </c>
    </row>
    <row r="413" spans="1:12" hidden="1" x14ac:dyDescent="0.25">
      <c r="B413" s="12" t="s">
        <v>49</v>
      </c>
      <c r="C413" s="8">
        <v>60</v>
      </c>
      <c r="F413" s="11">
        <f>IF('[1]Базовые цены с учетом расхода'!O27&gt;0,'[1]Базовые цены с учетом расхода'!O27,IF('[1]Базовые цены с учетом расхода'!O27&lt;0,'[1]Базовые цены с учетом расхода'!O27,""))</f>
        <v>1.7</v>
      </c>
      <c r="L413" s="14" t="s">
        <v>50</v>
      </c>
    </row>
    <row r="414" spans="1:12" hidden="1" x14ac:dyDescent="0.25">
      <c r="B414" s="12" t="s">
        <v>51</v>
      </c>
      <c r="C414" s="8">
        <v>60</v>
      </c>
      <c r="F414" s="11">
        <f>IF('[1]Базовые цены с учетом расхода'!R27&gt;0,'[1]Базовые цены с учетом расхода'!R27,IF('[1]Базовые цены с учетом расхода'!R27&lt;0,'[1]Базовые цены с учетом расхода'!R27,""))</f>
        <v>1.7</v>
      </c>
      <c r="L414" s="14" t="s">
        <v>52</v>
      </c>
    </row>
    <row r="415" spans="1:12" hidden="1" x14ac:dyDescent="0.25">
      <c r="B415" s="12" t="s">
        <v>53</v>
      </c>
      <c r="F415" s="11" t="str">
        <f>IF('[1]Базовые цены с учетом расхода'!S27&gt;0,'[1]Базовые цены с учетом расхода'!S27,IF('[1]Базовые цены с учетом расхода'!S27&lt;0,'[1]Базовые цены с учетом расхода'!S27,""))</f>
        <v/>
      </c>
      <c r="L415" s="14" t="s">
        <v>54</v>
      </c>
    </row>
    <row r="416" spans="1:12" x14ac:dyDescent="0.25">
      <c r="A416" s="15"/>
      <c r="B416" s="15"/>
      <c r="C416" s="15"/>
      <c r="D416" s="15"/>
      <c r="E416" s="15"/>
      <c r="F416" s="15"/>
      <c r="G416" s="15"/>
      <c r="H416" s="15"/>
      <c r="I416" s="15"/>
      <c r="J416" s="15"/>
    </row>
    <row r="417" spans="1:14" x14ac:dyDescent="0.25">
      <c r="A417" s="36" t="s">
        <v>88</v>
      </c>
      <c r="B417" s="25" t="s">
        <v>87</v>
      </c>
      <c r="C417" s="37">
        <v>33</v>
      </c>
      <c r="D417" s="9">
        <f>'[1]Базовые цены за единицу'!B28</f>
        <v>2239.56</v>
      </c>
      <c r="E417" s="9">
        <f>'[1]Базовые цены за единицу'!D28</f>
        <v>0</v>
      </c>
      <c r="F417" s="35">
        <f>'[1]Базовые цены с учетом расхода'!B28</f>
        <v>73905.48</v>
      </c>
      <c r="G417" s="35">
        <f>'[1]Базовые цены с учетом расхода'!C28</f>
        <v>0</v>
      </c>
      <c r="H417" s="9">
        <f>'[1]Базовые цены с учетом расхода'!D28</f>
        <v>0</v>
      </c>
      <c r="I417" s="10"/>
      <c r="J417" s="10">
        <f>'[1]Базовые цены с учетом расхода'!I28</f>
        <v>0</v>
      </c>
      <c r="K417" s="8" t="s">
        <v>28</v>
      </c>
      <c r="L417" s="8" t="s">
        <v>29</v>
      </c>
      <c r="N417" s="35">
        <f>'[1]Базовые цены с учетом расхода'!F28</f>
        <v>73905.48</v>
      </c>
    </row>
    <row r="418" spans="1:14" ht="33" customHeight="1" x14ac:dyDescent="0.25">
      <c r="A418" s="37"/>
      <c r="B418" s="37"/>
      <c r="C418" s="37"/>
      <c r="D418" s="11">
        <f>'[1]Базовые цены за единицу'!C28</f>
        <v>0</v>
      </c>
      <c r="E418" s="11">
        <f>'[1]Базовые цены за единицу'!E28</f>
        <v>0</v>
      </c>
      <c r="F418" s="35"/>
      <c r="G418" s="35"/>
      <c r="H418" s="11">
        <f>'[1]Базовые цены с учетом расхода'!E28</f>
        <v>0</v>
      </c>
      <c r="J418" s="8">
        <f>'[1]Базовые цены с учетом расхода'!K28</f>
        <v>0</v>
      </c>
      <c r="K418" s="8" t="s">
        <v>30</v>
      </c>
      <c r="L418" s="8" t="s">
        <v>31</v>
      </c>
      <c r="N418" s="35"/>
    </row>
    <row r="419" spans="1:14" x14ac:dyDescent="0.25">
      <c r="B419" s="16" t="str">
        <f>IF(ROUND(((14*1)+(5*3)+(1*4))/1,9)=C417,"Объем: (14*1)+(5*3)+(1*4)","")</f>
        <v>Объем: (14*1)+(5*3)+(1*4)</v>
      </c>
    </row>
    <row r="420" spans="1:14" hidden="1" x14ac:dyDescent="0.25">
      <c r="B420" s="12" t="s">
        <v>32</v>
      </c>
    </row>
    <row r="421" spans="1:14" hidden="1" x14ac:dyDescent="0.25">
      <c r="B421" s="12" t="s">
        <v>33</v>
      </c>
    </row>
    <row r="422" spans="1:14" hidden="1" x14ac:dyDescent="0.25">
      <c r="B422" s="12" t="s">
        <v>34</v>
      </c>
    </row>
    <row r="423" spans="1:14" hidden="1" x14ac:dyDescent="0.25">
      <c r="B423" s="12" t="s">
        <v>35</v>
      </c>
      <c r="F423" s="8">
        <v>73905.36</v>
      </c>
    </row>
    <row r="424" spans="1:14" ht="21" hidden="1" x14ac:dyDescent="0.25">
      <c r="B424" s="12" t="s">
        <v>36</v>
      </c>
    </row>
    <row r="425" spans="1:14" ht="21" hidden="1" x14ac:dyDescent="0.25">
      <c r="B425" s="12" t="s">
        <v>37</v>
      </c>
      <c r="C425" s="13"/>
      <c r="K425" s="8" t="s">
        <v>38</v>
      </c>
      <c r="L425" s="8" t="s">
        <v>39</v>
      </c>
    </row>
    <row r="426" spans="1:14" hidden="1" x14ac:dyDescent="0.25">
      <c r="B426" s="12" t="s">
        <v>40</v>
      </c>
    </row>
    <row r="427" spans="1:14" ht="21" hidden="1" x14ac:dyDescent="0.25">
      <c r="B427" s="12" t="s">
        <v>41</v>
      </c>
    </row>
    <row r="428" spans="1:14" hidden="1" x14ac:dyDescent="0.25">
      <c r="B428" s="12" t="s">
        <v>42</v>
      </c>
    </row>
    <row r="429" spans="1:14" hidden="1" x14ac:dyDescent="0.25">
      <c r="B429" s="12" t="s">
        <v>43</v>
      </c>
      <c r="F429" s="11" t="str">
        <f>IF('[1]Базовые цены с учетом расхода'!N28&gt;0,'[1]Базовые цены с учетом расхода'!N28,IF('[1]Базовые цены с учетом расхода'!N28&lt;0,'[1]Базовые цены с учетом расхода'!N28,""))</f>
        <v/>
      </c>
      <c r="L429" s="14" t="s">
        <v>44</v>
      </c>
    </row>
    <row r="430" spans="1:14" hidden="1" x14ac:dyDescent="0.25">
      <c r="B430" s="12" t="s">
        <v>45</v>
      </c>
      <c r="F430" s="11" t="str">
        <f>IF('[1]Базовые цены с учетом расхода'!P28&gt;0,'[1]Базовые цены с учетом расхода'!P28,IF('[1]Базовые цены с учетом расхода'!P28&lt;0,'[1]Базовые цены с учетом расхода'!P28,""))</f>
        <v/>
      </c>
      <c r="L430" s="14" t="s">
        <v>46</v>
      </c>
    </row>
    <row r="431" spans="1:14" hidden="1" x14ac:dyDescent="0.25">
      <c r="B431" s="12" t="s">
        <v>47</v>
      </c>
      <c r="F431" s="11" t="str">
        <f>IF('[1]Базовые цены с учетом расхода'!Q28&gt;0,'[1]Базовые цены с учетом расхода'!Q28,IF('[1]Базовые цены с учетом расхода'!Q28&lt;0,'[1]Базовые цены с учетом расхода'!Q28,""))</f>
        <v/>
      </c>
      <c r="L431" s="14" t="s">
        <v>48</v>
      </c>
    </row>
    <row r="432" spans="1:14" hidden="1" x14ac:dyDescent="0.25">
      <c r="B432" s="12" t="s">
        <v>49</v>
      </c>
      <c r="F432" s="11" t="str">
        <f>IF('[1]Базовые цены с учетом расхода'!O28&gt;0,'[1]Базовые цены с учетом расхода'!O28,IF('[1]Базовые цены с учетом расхода'!O28&lt;0,'[1]Базовые цены с учетом расхода'!O28,""))</f>
        <v/>
      </c>
      <c r="L432" s="14" t="s">
        <v>50</v>
      </c>
    </row>
    <row r="433" spans="1:14" hidden="1" x14ac:dyDescent="0.25">
      <c r="B433" s="12" t="s">
        <v>51</v>
      </c>
      <c r="F433" s="11" t="str">
        <f>IF('[1]Базовые цены с учетом расхода'!R28&gt;0,'[1]Базовые цены с учетом расхода'!R28,IF('[1]Базовые цены с учетом расхода'!R28&lt;0,'[1]Базовые цены с учетом расхода'!R28,""))</f>
        <v/>
      </c>
      <c r="L433" s="14" t="s">
        <v>52</v>
      </c>
    </row>
    <row r="434" spans="1:14" hidden="1" x14ac:dyDescent="0.25">
      <c r="B434" s="12" t="s">
        <v>53</v>
      </c>
      <c r="F434" s="11" t="str">
        <f>IF('[1]Базовые цены с учетом расхода'!S28&gt;0,'[1]Базовые цены с учетом расхода'!S28,IF('[1]Базовые цены с учетом расхода'!S28&lt;0,'[1]Базовые цены с учетом расхода'!S28,""))</f>
        <v/>
      </c>
      <c r="L434" s="14" t="s">
        <v>54</v>
      </c>
    </row>
    <row r="435" spans="1:14" x14ac:dyDescent="0.25">
      <c r="A435" s="15"/>
      <c r="B435" s="15"/>
      <c r="C435" s="15"/>
      <c r="D435" s="15"/>
      <c r="E435" s="15"/>
      <c r="F435" s="15"/>
      <c r="G435" s="15"/>
      <c r="H435" s="15"/>
      <c r="I435" s="15"/>
      <c r="J435" s="15"/>
    </row>
    <row r="436" spans="1:14" x14ac:dyDescent="0.25">
      <c r="A436" s="36" t="s">
        <v>89</v>
      </c>
      <c r="B436" s="25" t="s">
        <v>173</v>
      </c>
      <c r="C436" s="37">
        <v>3.12</v>
      </c>
      <c r="D436" s="9">
        <f>'[1]Базовые цены за единицу'!B29</f>
        <v>30282.74</v>
      </c>
      <c r="E436" s="9">
        <f>'[1]Базовые цены за единицу'!D29</f>
        <v>0</v>
      </c>
      <c r="F436" s="35">
        <f>'[1]Базовые цены с учетом расхода'!B29</f>
        <v>94482.15</v>
      </c>
      <c r="G436" s="35">
        <f>'[1]Базовые цены с учетом расхода'!C29</f>
        <v>0</v>
      </c>
      <c r="H436" s="9">
        <f>'[1]Базовые цены с учетом расхода'!D29</f>
        <v>0</v>
      </c>
      <c r="I436" s="10"/>
      <c r="J436" s="10">
        <f>'[1]Базовые цены с учетом расхода'!I29</f>
        <v>0</v>
      </c>
      <c r="K436" s="8" t="s">
        <v>28</v>
      </c>
      <c r="L436" s="8" t="s">
        <v>29</v>
      </c>
      <c r="N436" s="35">
        <f>'[1]Базовые цены с учетом расхода'!F29</f>
        <v>94482.15</v>
      </c>
    </row>
    <row r="437" spans="1:14" ht="21.95" customHeight="1" x14ac:dyDescent="0.25">
      <c r="A437" s="37"/>
      <c r="B437" s="37"/>
      <c r="C437" s="37"/>
      <c r="D437" s="11">
        <f>'[1]Базовые цены за единицу'!C29</f>
        <v>0</v>
      </c>
      <c r="E437" s="11">
        <f>'[1]Базовые цены за единицу'!E29</f>
        <v>0</v>
      </c>
      <c r="F437" s="35"/>
      <c r="G437" s="35"/>
      <c r="H437" s="11">
        <f>'[1]Базовые цены с учетом расхода'!E29</f>
        <v>0</v>
      </c>
      <c r="J437" s="8">
        <f>'[1]Базовые цены с учетом расхода'!K29</f>
        <v>0</v>
      </c>
      <c r="K437" s="8" t="s">
        <v>30</v>
      </c>
      <c r="L437" s="8" t="s">
        <v>31</v>
      </c>
      <c r="N437" s="35"/>
    </row>
    <row r="438" spans="1:14" x14ac:dyDescent="0.25">
      <c r="B438" s="16" t="str">
        <f>IF(ROUND((3*1.04)/1,9)=C436,"Объем: 3,000*1,04","")</f>
        <v>Объем: 3,000*1,04</v>
      </c>
    </row>
    <row r="439" spans="1:14" hidden="1" x14ac:dyDescent="0.25">
      <c r="B439" s="12" t="s">
        <v>32</v>
      </c>
    </row>
    <row r="440" spans="1:14" hidden="1" x14ac:dyDescent="0.25">
      <c r="B440" s="12" t="s">
        <v>33</v>
      </c>
    </row>
    <row r="441" spans="1:14" hidden="1" x14ac:dyDescent="0.25">
      <c r="B441" s="12" t="s">
        <v>34</v>
      </c>
    </row>
    <row r="442" spans="1:14" hidden="1" x14ac:dyDescent="0.25">
      <c r="B442" s="12" t="s">
        <v>35</v>
      </c>
      <c r="F442" s="8">
        <v>94482.15</v>
      </c>
    </row>
    <row r="443" spans="1:14" ht="21" hidden="1" x14ac:dyDescent="0.25">
      <c r="B443" s="12" t="s">
        <v>36</v>
      </c>
    </row>
    <row r="444" spans="1:14" ht="21" hidden="1" x14ac:dyDescent="0.25">
      <c r="B444" s="12" t="s">
        <v>37</v>
      </c>
      <c r="C444" s="13"/>
      <c r="K444" s="8" t="s">
        <v>38</v>
      </c>
      <c r="L444" s="8" t="s">
        <v>39</v>
      </c>
    </row>
    <row r="445" spans="1:14" hidden="1" x14ac:dyDescent="0.25">
      <c r="B445" s="12" t="s">
        <v>40</v>
      </c>
    </row>
    <row r="446" spans="1:14" ht="21" hidden="1" x14ac:dyDescent="0.25">
      <c r="B446" s="12" t="s">
        <v>41</v>
      </c>
    </row>
    <row r="447" spans="1:14" hidden="1" x14ac:dyDescent="0.25">
      <c r="B447" s="12" t="s">
        <v>42</v>
      </c>
    </row>
    <row r="448" spans="1:14" hidden="1" x14ac:dyDescent="0.25">
      <c r="B448" s="12" t="s">
        <v>43</v>
      </c>
      <c r="F448" s="11" t="str">
        <f>IF('[1]Базовые цены с учетом расхода'!N29&gt;0,'[1]Базовые цены с учетом расхода'!N29,IF('[1]Базовые цены с учетом расхода'!N29&lt;0,'[1]Базовые цены с учетом расхода'!N29,""))</f>
        <v/>
      </c>
      <c r="L448" s="14" t="s">
        <v>44</v>
      </c>
    </row>
    <row r="449" spans="1:14" hidden="1" x14ac:dyDescent="0.25">
      <c r="B449" s="12" t="s">
        <v>45</v>
      </c>
      <c r="F449" s="11" t="str">
        <f>IF('[1]Базовые цены с учетом расхода'!P29&gt;0,'[1]Базовые цены с учетом расхода'!P29,IF('[1]Базовые цены с учетом расхода'!P29&lt;0,'[1]Базовые цены с учетом расхода'!P29,""))</f>
        <v/>
      </c>
      <c r="L449" s="14" t="s">
        <v>46</v>
      </c>
    </row>
    <row r="450" spans="1:14" hidden="1" x14ac:dyDescent="0.25">
      <c r="B450" s="12" t="s">
        <v>47</v>
      </c>
      <c r="F450" s="11" t="str">
        <f>IF('[1]Базовые цены с учетом расхода'!Q29&gt;0,'[1]Базовые цены с учетом расхода'!Q29,IF('[1]Базовые цены с учетом расхода'!Q29&lt;0,'[1]Базовые цены с учетом расхода'!Q29,""))</f>
        <v/>
      </c>
      <c r="L450" s="14" t="s">
        <v>48</v>
      </c>
    </row>
    <row r="451" spans="1:14" hidden="1" x14ac:dyDescent="0.25">
      <c r="B451" s="12" t="s">
        <v>49</v>
      </c>
      <c r="F451" s="11" t="str">
        <f>IF('[1]Базовые цены с учетом расхода'!O29&gt;0,'[1]Базовые цены с учетом расхода'!O29,IF('[1]Базовые цены с учетом расхода'!O29&lt;0,'[1]Базовые цены с учетом расхода'!O29,""))</f>
        <v/>
      </c>
      <c r="L451" s="14" t="s">
        <v>50</v>
      </c>
    </row>
    <row r="452" spans="1:14" hidden="1" x14ac:dyDescent="0.25">
      <c r="B452" s="12" t="s">
        <v>51</v>
      </c>
      <c r="F452" s="11" t="str">
        <f>IF('[1]Базовые цены с учетом расхода'!R29&gt;0,'[1]Базовые цены с учетом расхода'!R29,IF('[1]Базовые цены с учетом расхода'!R29&lt;0,'[1]Базовые цены с учетом расхода'!R29,""))</f>
        <v/>
      </c>
      <c r="L452" s="14" t="s">
        <v>52</v>
      </c>
    </row>
    <row r="453" spans="1:14" hidden="1" x14ac:dyDescent="0.25">
      <c r="B453" s="12" t="s">
        <v>53</v>
      </c>
      <c r="F453" s="11" t="str">
        <f>IF('[1]Базовые цены с учетом расхода'!S29&gt;0,'[1]Базовые цены с учетом расхода'!S29,IF('[1]Базовые цены с учетом расхода'!S29&lt;0,'[1]Базовые цены с учетом расхода'!S29,""))</f>
        <v/>
      </c>
      <c r="L453" s="14" t="s">
        <v>54</v>
      </c>
    </row>
    <row r="454" spans="1:14" x14ac:dyDescent="0.25">
      <c r="A454" s="15"/>
      <c r="B454" s="15"/>
      <c r="C454" s="15"/>
      <c r="D454" s="15"/>
      <c r="E454" s="15"/>
      <c r="F454" s="15"/>
      <c r="G454" s="15"/>
      <c r="H454" s="15"/>
      <c r="I454" s="15"/>
      <c r="J454" s="15"/>
    </row>
    <row r="455" spans="1:14" x14ac:dyDescent="0.25">
      <c r="A455" s="36" t="s">
        <v>90</v>
      </c>
      <c r="B455" s="25" t="s">
        <v>174</v>
      </c>
      <c r="C455" s="37">
        <v>14</v>
      </c>
      <c r="D455" s="9">
        <f>'[1]Базовые цены за единицу'!B30</f>
        <v>1586.95</v>
      </c>
      <c r="E455" s="9">
        <f>'[1]Базовые цены за единицу'!D30</f>
        <v>0</v>
      </c>
      <c r="F455" s="35">
        <f>'[1]Базовые цены с учетом расхода'!B30</f>
        <v>22217.3</v>
      </c>
      <c r="G455" s="35">
        <f>'[1]Базовые цены с учетом расхода'!C30</f>
        <v>0</v>
      </c>
      <c r="H455" s="9">
        <f>'[1]Базовые цены с учетом расхода'!D30</f>
        <v>0</v>
      </c>
      <c r="I455" s="10"/>
      <c r="J455" s="10">
        <f>'[1]Базовые цены с учетом расхода'!I30</f>
        <v>0</v>
      </c>
      <c r="K455" s="8" t="s">
        <v>28</v>
      </c>
      <c r="L455" s="8" t="s">
        <v>29</v>
      </c>
      <c r="N455" s="35">
        <f>'[1]Базовые цены с учетом расхода'!F30</f>
        <v>22217.3</v>
      </c>
    </row>
    <row r="456" spans="1:14" ht="54.95" customHeight="1" x14ac:dyDescent="0.25">
      <c r="A456" s="37"/>
      <c r="B456" s="37"/>
      <c r="C456" s="37"/>
      <c r="D456" s="11">
        <f>'[1]Базовые цены за единицу'!C30</f>
        <v>0</v>
      </c>
      <c r="E456" s="11">
        <f>'[1]Базовые цены за единицу'!E30</f>
        <v>0</v>
      </c>
      <c r="F456" s="35"/>
      <c r="G456" s="35"/>
      <c r="H456" s="11">
        <f>'[1]Базовые цены с учетом расхода'!E30</f>
        <v>0</v>
      </c>
      <c r="J456" s="8">
        <f>'[1]Базовые цены с учетом расхода'!K30</f>
        <v>0</v>
      </c>
      <c r="K456" s="8" t="s">
        <v>30</v>
      </c>
      <c r="L456" s="8" t="s">
        <v>31</v>
      </c>
      <c r="N456" s="35"/>
    </row>
    <row r="457" spans="1:14" hidden="1" x14ac:dyDescent="0.25">
      <c r="B457" s="12" t="s">
        <v>32</v>
      </c>
    </row>
    <row r="458" spans="1:14" hidden="1" x14ac:dyDescent="0.25">
      <c r="B458" s="12" t="s">
        <v>33</v>
      </c>
    </row>
    <row r="459" spans="1:14" hidden="1" x14ac:dyDescent="0.25">
      <c r="B459" s="12" t="s">
        <v>34</v>
      </c>
    </row>
    <row r="460" spans="1:14" hidden="1" x14ac:dyDescent="0.25">
      <c r="B460" s="12" t="s">
        <v>35</v>
      </c>
      <c r="F460" s="8">
        <v>22217.32</v>
      </c>
    </row>
    <row r="461" spans="1:14" ht="21" hidden="1" x14ac:dyDescent="0.25">
      <c r="B461" s="12" t="s">
        <v>36</v>
      </c>
    </row>
    <row r="462" spans="1:14" ht="21" hidden="1" x14ac:dyDescent="0.25">
      <c r="B462" s="12" t="s">
        <v>37</v>
      </c>
      <c r="C462" s="13"/>
      <c r="K462" s="8" t="s">
        <v>38</v>
      </c>
      <c r="L462" s="8" t="s">
        <v>39</v>
      </c>
    </row>
    <row r="463" spans="1:14" hidden="1" x14ac:dyDescent="0.25">
      <c r="B463" s="12" t="s">
        <v>40</v>
      </c>
    </row>
    <row r="464" spans="1:14" ht="21" hidden="1" x14ac:dyDescent="0.25">
      <c r="B464" s="12" t="s">
        <v>41</v>
      </c>
    </row>
    <row r="465" spans="1:14" hidden="1" x14ac:dyDescent="0.25">
      <c r="B465" s="12" t="s">
        <v>42</v>
      </c>
    </row>
    <row r="466" spans="1:14" hidden="1" x14ac:dyDescent="0.25">
      <c r="B466" s="12" t="s">
        <v>43</v>
      </c>
      <c r="F466" s="11" t="str">
        <f>IF('[1]Базовые цены с учетом расхода'!N30&gt;0,'[1]Базовые цены с учетом расхода'!N30,IF('[1]Базовые цены с учетом расхода'!N30&lt;0,'[1]Базовые цены с учетом расхода'!N30,""))</f>
        <v/>
      </c>
      <c r="L466" s="14" t="s">
        <v>44</v>
      </c>
    </row>
    <row r="467" spans="1:14" hidden="1" x14ac:dyDescent="0.25">
      <c r="B467" s="12" t="s">
        <v>45</v>
      </c>
      <c r="F467" s="11" t="str">
        <f>IF('[1]Базовые цены с учетом расхода'!P30&gt;0,'[1]Базовые цены с учетом расхода'!P30,IF('[1]Базовые цены с учетом расхода'!P30&lt;0,'[1]Базовые цены с учетом расхода'!P30,""))</f>
        <v/>
      </c>
      <c r="L467" s="14" t="s">
        <v>46</v>
      </c>
    </row>
    <row r="468" spans="1:14" hidden="1" x14ac:dyDescent="0.25">
      <c r="B468" s="12" t="s">
        <v>47</v>
      </c>
      <c r="F468" s="11" t="str">
        <f>IF('[1]Базовые цены с учетом расхода'!Q30&gt;0,'[1]Базовые цены с учетом расхода'!Q30,IF('[1]Базовые цены с учетом расхода'!Q30&lt;0,'[1]Базовые цены с учетом расхода'!Q30,""))</f>
        <v/>
      </c>
      <c r="L468" s="14" t="s">
        <v>48</v>
      </c>
    </row>
    <row r="469" spans="1:14" hidden="1" x14ac:dyDescent="0.25">
      <c r="B469" s="12" t="s">
        <v>49</v>
      </c>
      <c r="F469" s="11" t="str">
        <f>IF('[1]Базовые цены с учетом расхода'!O30&gt;0,'[1]Базовые цены с учетом расхода'!O30,IF('[1]Базовые цены с учетом расхода'!O30&lt;0,'[1]Базовые цены с учетом расхода'!O30,""))</f>
        <v/>
      </c>
      <c r="L469" s="14" t="s">
        <v>50</v>
      </c>
    </row>
    <row r="470" spans="1:14" hidden="1" x14ac:dyDescent="0.25">
      <c r="B470" s="12" t="s">
        <v>51</v>
      </c>
      <c r="F470" s="11" t="str">
        <f>IF('[1]Базовые цены с учетом расхода'!R30&gt;0,'[1]Базовые цены с учетом расхода'!R30,IF('[1]Базовые цены с учетом расхода'!R30&lt;0,'[1]Базовые цены с учетом расхода'!R30,""))</f>
        <v/>
      </c>
      <c r="L470" s="14" t="s">
        <v>52</v>
      </c>
    </row>
    <row r="471" spans="1:14" hidden="1" x14ac:dyDescent="0.25">
      <c r="B471" s="12" t="s">
        <v>53</v>
      </c>
      <c r="F471" s="11" t="str">
        <f>IF('[1]Базовые цены с учетом расхода'!S30&gt;0,'[1]Базовые цены с учетом расхода'!S30,IF('[1]Базовые цены с учетом расхода'!S30&lt;0,'[1]Базовые цены с учетом расхода'!S30,""))</f>
        <v/>
      </c>
      <c r="L471" s="14" t="s">
        <v>54</v>
      </c>
    </row>
    <row r="472" spans="1:14" x14ac:dyDescent="0.25">
      <c r="A472" s="15"/>
      <c r="B472" s="15"/>
      <c r="C472" s="15"/>
      <c r="D472" s="15"/>
      <c r="E472" s="15"/>
      <c r="F472" s="15"/>
      <c r="G472" s="15"/>
      <c r="H472" s="15"/>
      <c r="I472" s="15"/>
      <c r="J472" s="15"/>
    </row>
    <row r="473" spans="1:14" x14ac:dyDescent="0.25">
      <c r="A473" s="36" t="s">
        <v>91</v>
      </c>
      <c r="B473" s="25" t="s">
        <v>175</v>
      </c>
      <c r="C473" s="37">
        <v>20</v>
      </c>
      <c r="D473" s="9">
        <f>'[1]Базовые цены за единицу'!B31</f>
        <v>1179.8499999999999</v>
      </c>
      <c r="E473" s="9">
        <f>'[1]Базовые цены за единицу'!D31</f>
        <v>0</v>
      </c>
      <c r="F473" s="35">
        <f>'[1]Базовые цены с учетом расхода'!B31</f>
        <v>23597</v>
      </c>
      <c r="G473" s="35">
        <f>'[1]Базовые цены с учетом расхода'!C31</f>
        <v>0</v>
      </c>
      <c r="H473" s="9">
        <f>'[1]Базовые цены с учетом расхода'!D31</f>
        <v>0</v>
      </c>
      <c r="I473" s="10"/>
      <c r="J473" s="10">
        <f>'[1]Базовые цены с учетом расхода'!I31</f>
        <v>0</v>
      </c>
      <c r="K473" s="8" t="s">
        <v>28</v>
      </c>
      <c r="L473" s="8" t="s">
        <v>29</v>
      </c>
      <c r="N473" s="35">
        <f>'[1]Базовые цены с учетом расхода'!F31</f>
        <v>23597</v>
      </c>
    </row>
    <row r="474" spans="1:14" ht="21.95" customHeight="1" x14ac:dyDescent="0.25">
      <c r="A474" s="37"/>
      <c r="B474" s="37"/>
      <c r="C474" s="37"/>
      <c r="D474" s="11">
        <f>'[1]Базовые цены за единицу'!C31</f>
        <v>0</v>
      </c>
      <c r="E474" s="11">
        <f>'[1]Базовые цены за единицу'!E31</f>
        <v>0</v>
      </c>
      <c r="F474" s="35"/>
      <c r="G474" s="35"/>
      <c r="H474" s="11">
        <f>'[1]Базовые цены с учетом расхода'!E31</f>
        <v>0</v>
      </c>
      <c r="J474" s="8">
        <f>'[1]Базовые цены с учетом расхода'!K31</f>
        <v>0</v>
      </c>
      <c r="K474" s="8" t="s">
        <v>30</v>
      </c>
      <c r="L474" s="8" t="s">
        <v>31</v>
      </c>
      <c r="N474" s="35"/>
    </row>
    <row r="475" spans="1:14" hidden="1" x14ac:dyDescent="0.25">
      <c r="B475" s="12" t="s">
        <v>32</v>
      </c>
    </row>
    <row r="476" spans="1:14" hidden="1" x14ac:dyDescent="0.25">
      <c r="B476" s="12" t="s">
        <v>33</v>
      </c>
    </row>
    <row r="477" spans="1:14" hidden="1" x14ac:dyDescent="0.25">
      <c r="B477" s="12" t="s">
        <v>34</v>
      </c>
    </row>
    <row r="478" spans="1:14" hidden="1" x14ac:dyDescent="0.25">
      <c r="B478" s="12" t="s">
        <v>35</v>
      </c>
      <c r="F478" s="8">
        <v>23596.9</v>
      </c>
    </row>
    <row r="479" spans="1:14" ht="21" hidden="1" x14ac:dyDescent="0.25">
      <c r="B479" s="12" t="s">
        <v>36</v>
      </c>
    </row>
    <row r="480" spans="1:14" ht="21" hidden="1" x14ac:dyDescent="0.25">
      <c r="B480" s="12" t="s">
        <v>37</v>
      </c>
      <c r="C480" s="13"/>
      <c r="K480" s="8" t="s">
        <v>38</v>
      </c>
      <c r="L480" s="8" t="s">
        <v>39</v>
      </c>
    </row>
    <row r="481" spans="1:14" hidden="1" x14ac:dyDescent="0.25">
      <c r="B481" s="12" t="s">
        <v>40</v>
      </c>
    </row>
    <row r="482" spans="1:14" ht="21" hidden="1" x14ac:dyDescent="0.25">
      <c r="B482" s="12" t="s">
        <v>41</v>
      </c>
    </row>
    <row r="483" spans="1:14" hidden="1" x14ac:dyDescent="0.25">
      <c r="B483" s="12" t="s">
        <v>42</v>
      </c>
    </row>
    <row r="484" spans="1:14" hidden="1" x14ac:dyDescent="0.25">
      <c r="B484" s="12" t="s">
        <v>43</v>
      </c>
      <c r="F484" s="11" t="str">
        <f>IF('[1]Базовые цены с учетом расхода'!N31&gt;0,'[1]Базовые цены с учетом расхода'!N31,IF('[1]Базовые цены с учетом расхода'!N31&lt;0,'[1]Базовые цены с учетом расхода'!N31,""))</f>
        <v/>
      </c>
      <c r="L484" s="14" t="s">
        <v>44</v>
      </c>
    </row>
    <row r="485" spans="1:14" hidden="1" x14ac:dyDescent="0.25">
      <c r="B485" s="12" t="s">
        <v>45</v>
      </c>
      <c r="F485" s="11" t="str">
        <f>IF('[1]Базовые цены с учетом расхода'!P31&gt;0,'[1]Базовые цены с учетом расхода'!P31,IF('[1]Базовые цены с учетом расхода'!P31&lt;0,'[1]Базовые цены с учетом расхода'!P31,""))</f>
        <v/>
      </c>
      <c r="L485" s="14" t="s">
        <v>46</v>
      </c>
    </row>
    <row r="486" spans="1:14" hidden="1" x14ac:dyDescent="0.25">
      <c r="B486" s="12" t="s">
        <v>47</v>
      </c>
      <c r="F486" s="11" t="str">
        <f>IF('[1]Базовые цены с учетом расхода'!Q31&gt;0,'[1]Базовые цены с учетом расхода'!Q31,IF('[1]Базовые цены с учетом расхода'!Q31&lt;0,'[1]Базовые цены с учетом расхода'!Q31,""))</f>
        <v/>
      </c>
      <c r="L486" s="14" t="s">
        <v>48</v>
      </c>
    </row>
    <row r="487" spans="1:14" hidden="1" x14ac:dyDescent="0.25">
      <c r="B487" s="12" t="s">
        <v>49</v>
      </c>
      <c r="F487" s="11" t="str">
        <f>IF('[1]Базовые цены с учетом расхода'!O31&gt;0,'[1]Базовые цены с учетом расхода'!O31,IF('[1]Базовые цены с учетом расхода'!O31&lt;0,'[1]Базовые цены с учетом расхода'!O31,""))</f>
        <v/>
      </c>
      <c r="L487" s="14" t="s">
        <v>50</v>
      </c>
    </row>
    <row r="488" spans="1:14" hidden="1" x14ac:dyDescent="0.25">
      <c r="B488" s="12" t="s">
        <v>51</v>
      </c>
      <c r="F488" s="11" t="str">
        <f>IF('[1]Базовые цены с учетом расхода'!R31&gt;0,'[1]Базовые цены с учетом расхода'!R31,IF('[1]Базовые цены с учетом расхода'!R31&lt;0,'[1]Базовые цены с учетом расхода'!R31,""))</f>
        <v/>
      </c>
      <c r="L488" s="14" t="s">
        <v>52</v>
      </c>
    </row>
    <row r="489" spans="1:14" hidden="1" x14ac:dyDescent="0.25">
      <c r="B489" s="12" t="s">
        <v>53</v>
      </c>
      <c r="F489" s="11" t="str">
        <f>IF('[1]Базовые цены с учетом расхода'!S31&gt;0,'[1]Базовые цены с учетом расхода'!S31,IF('[1]Базовые цены с учетом расхода'!S31&lt;0,'[1]Базовые цены с учетом расхода'!S31,""))</f>
        <v/>
      </c>
      <c r="L489" s="14" t="s">
        <v>54</v>
      </c>
    </row>
    <row r="490" spans="1:14" x14ac:dyDescent="0.25">
      <c r="A490" s="15"/>
      <c r="B490" s="15"/>
      <c r="C490" s="15"/>
      <c r="D490" s="15"/>
      <c r="E490" s="15"/>
      <c r="F490" s="15"/>
      <c r="G490" s="15"/>
      <c r="H490" s="15"/>
      <c r="I490" s="15"/>
      <c r="J490" s="15"/>
    </row>
    <row r="491" spans="1:14" x14ac:dyDescent="0.25">
      <c r="A491" s="36" t="s">
        <v>92</v>
      </c>
      <c r="B491" s="25" t="s">
        <v>176</v>
      </c>
      <c r="C491" s="37">
        <v>1</v>
      </c>
      <c r="D491" s="9">
        <f>'[1]Базовые цены за единицу'!B32</f>
        <v>1469.95</v>
      </c>
      <c r="E491" s="9">
        <f>'[1]Базовые цены за единицу'!D32</f>
        <v>0</v>
      </c>
      <c r="F491" s="35">
        <f>'[1]Базовые цены с учетом расхода'!B32</f>
        <v>1469.95</v>
      </c>
      <c r="G491" s="35">
        <f>'[1]Базовые цены с учетом расхода'!C32</f>
        <v>0</v>
      </c>
      <c r="H491" s="9">
        <f>'[1]Базовые цены с учетом расхода'!D32</f>
        <v>0</v>
      </c>
      <c r="I491" s="10"/>
      <c r="J491" s="10">
        <f>'[1]Базовые цены с учетом расхода'!I32</f>
        <v>0</v>
      </c>
      <c r="K491" s="8" t="s">
        <v>28</v>
      </c>
      <c r="L491" s="8" t="s">
        <v>29</v>
      </c>
      <c r="N491" s="35">
        <f>'[1]Базовые цены с учетом расхода'!F32</f>
        <v>1469.95</v>
      </c>
    </row>
    <row r="492" spans="1:14" ht="33" customHeight="1" x14ac:dyDescent="0.25">
      <c r="A492" s="37"/>
      <c r="B492" s="37"/>
      <c r="C492" s="37"/>
      <c r="D492" s="11">
        <f>'[1]Базовые цены за единицу'!C32</f>
        <v>0</v>
      </c>
      <c r="E492" s="11">
        <f>'[1]Базовые цены за единицу'!E32</f>
        <v>0</v>
      </c>
      <c r="F492" s="35"/>
      <c r="G492" s="35"/>
      <c r="H492" s="11">
        <f>'[1]Базовые цены с учетом расхода'!E32</f>
        <v>0</v>
      </c>
      <c r="J492" s="8">
        <f>'[1]Базовые цены с учетом расхода'!K32</f>
        <v>0</v>
      </c>
      <c r="K492" s="8" t="s">
        <v>30</v>
      </c>
      <c r="L492" s="8" t="s">
        <v>31</v>
      </c>
      <c r="N492" s="35"/>
    </row>
    <row r="493" spans="1:14" hidden="1" x14ac:dyDescent="0.25">
      <c r="B493" s="12" t="s">
        <v>32</v>
      </c>
    </row>
    <row r="494" spans="1:14" hidden="1" x14ac:dyDescent="0.25">
      <c r="B494" s="12" t="s">
        <v>33</v>
      </c>
    </row>
    <row r="495" spans="1:14" hidden="1" x14ac:dyDescent="0.25">
      <c r="B495" s="12" t="s">
        <v>34</v>
      </c>
    </row>
    <row r="496" spans="1:14" hidden="1" x14ac:dyDescent="0.25">
      <c r="B496" s="12" t="s">
        <v>35</v>
      </c>
      <c r="F496" s="8">
        <v>1469.95</v>
      </c>
    </row>
    <row r="497" spans="1:14" ht="21" hidden="1" x14ac:dyDescent="0.25">
      <c r="B497" s="12" t="s">
        <v>36</v>
      </c>
    </row>
    <row r="498" spans="1:14" ht="21" hidden="1" x14ac:dyDescent="0.25">
      <c r="B498" s="12" t="s">
        <v>37</v>
      </c>
      <c r="C498" s="13"/>
      <c r="K498" s="8" t="s">
        <v>38</v>
      </c>
      <c r="L498" s="8" t="s">
        <v>39</v>
      </c>
    </row>
    <row r="499" spans="1:14" hidden="1" x14ac:dyDescent="0.25">
      <c r="B499" s="12" t="s">
        <v>40</v>
      </c>
    </row>
    <row r="500" spans="1:14" ht="21" hidden="1" x14ac:dyDescent="0.25">
      <c r="B500" s="12" t="s">
        <v>41</v>
      </c>
    </row>
    <row r="501" spans="1:14" hidden="1" x14ac:dyDescent="0.25">
      <c r="B501" s="12" t="s">
        <v>42</v>
      </c>
    </row>
    <row r="502" spans="1:14" hidden="1" x14ac:dyDescent="0.25">
      <c r="B502" s="12" t="s">
        <v>43</v>
      </c>
      <c r="F502" s="11" t="str">
        <f>IF('[1]Базовые цены с учетом расхода'!N32&gt;0,'[1]Базовые цены с учетом расхода'!N32,IF('[1]Базовые цены с учетом расхода'!N32&lt;0,'[1]Базовые цены с учетом расхода'!N32,""))</f>
        <v/>
      </c>
      <c r="L502" s="14" t="s">
        <v>44</v>
      </c>
    </row>
    <row r="503" spans="1:14" hidden="1" x14ac:dyDescent="0.25">
      <c r="B503" s="12" t="s">
        <v>45</v>
      </c>
      <c r="F503" s="11" t="str">
        <f>IF('[1]Базовые цены с учетом расхода'!P32&gt;0,'[1]Базовые цены с учетом расхода'!P32,IF('[1]Базовые цены с учетом расхода'!P32&lt;0,'[1]Базовые цены с учетом расхода'!P32,""))</f>
        <v/>
      </c>
      <c r="L503" s="14" t="s">
        <v>46</v>
      </c>
    </row>
    <row r="504" spans="1:14" hidden="1" x14ac:dyDescent="0.25">
      <c r="B504" s="12" t="s">
        <v>47</v>
      </c>
      <c r="F504" s="11" t="str">
        <f>IF('[1]Базовые цены с учетом расхода'!Q32&gt;0,'[1]Базовые цены с учетом расхода'!Q32,IF('[1]Базовые цены с учетом расхода'!Q32&lt;0,'[1]Базовые цены с учетом расхода'!Q32,""))</f>
        <v/>
      </c>
      <c r="L504" s="14" t="s">
        <v>48</v>
      </c>
    </row>
    <row r="505" spans="1:14" hidden="1" x14ac:dyDescent="0.25">
      <c r="B505" s="12" t="s">
        <v>49</v>
      </c>
      <c r="F505" s="11" t="str">
        <f>IF('[1]Базовые цены с учетом расхода'!O32&gt;0,'[1]Базовые цены с учетом расхода'!O32,IF('[1]Базовые цены с учетом расхода'!O32&lt;0,'[1]Базовые цены с учетом расхода'!O32,""))</f>
        <v/>
      </c>
      <c r="L505" s="14" t="s">
        <v>50</v>
      </c>
    </row>
    <row r="506" spans="1:14" hidden="1" x14ac:dyDescent="0.25">
      <c r="B506" s="12" t="s">
        <v>51</v>
      </c>
      <c r="F506" s="11" t="str">
        <f>IF('[1]Базовые цены с учетом расхода'!R32&gt;0,'[1]Базовые цены с учетом расхода'!R32,IF('[1]Базовые цены с учетом расхода'!R32&lt;0,'[1]Базовые цены с учетом расхода'!R32,""))</f>
        <v/>
      </c>
      <c r="L506" s="14" t="s">
        <v>52</v>
      </c>
    </row>
    <row r="507" spans="1:14" hidden="1" x14ac:dyDescent="0.25">
      <c r="B507" s="12" t="s">
        <v>53</v>
      </c>
      <c r="F507" s="11" t="str">
        <f>IF('[1]Базовые цены с учетом расхода'!S32&gt;0,'[1]Базовые цены с учетом расхода'!S32,IF('[1]Базовые цены с учетом расхода'!S32&lt;0,'[1]Базовые цены с учетом расхода'!S32,""))</f>
        <v/>
      </c>
      <c r="L507" s="14" t="s">
        <v>54</v>
      </c>
    </row>
    <row r="508" spans="1:14" x14ac:dyDescent="0.25">
      <c r="A508" s="15"/>
      <c r="B508" s="15"/>
      <c r="C508" s="15"/>
      <c r="D508" s="15"/>
      <c r="E508" s="15"/>
      <c r="F508" s="15"/>
      <c r="G508" s="15"/>
      <c r="H508" s="15"/>
      <c r="I508" s="15"/>
      <c r="J508" s="15"/>
    </row>
    <row r="509" spans="1:14" x14ac:dyDescent="0.25">
      <c r="A509" s="36" t="s">
        <v>93</v>
      </c>
      <c r="B509" s="25" t="s">
        <v>177</v>
      </c>
      <c r="C509" s="37">
        <v>1</v>
      </c>
      <c r="D509" s="9">
        <f>'[1]Базовые цены за единицу'!B33</f>
        <v>6316.93</v>
      </c>
      <c r="E509" s="9">
        <f>'[1]Базовые цены за единицу'!D33</f>
        <v>0</v>
      </c>
      <c r="F509" s="35">
        <f>'[1]Базовые цены с учетом расхода'!B33</f>
        <v>6316.93</v>
      </c>
      <c r="G509" s="35">
        <f>'[1]Базовые цены с учетом расхода'!C33</f>
        <v>0</v>
      </c>
      <c r="H509" s="9">
        <f>'[1]Базовые цены с учетом расхода'!D33</f>
        <v>0</v>
      </c>
      <c r="I509" s="10"/>
      <c r="J509" s="10">
        <f>'[1]Базовые цены с учетом расхода'!I33</f>
        <v>0</v>
      </c>
      <c r="K509" s="8" t="s">
        <v>28</v>
      </c>
      <c r="L509" s="8" t="s">
        <v>29</v>
      </c>
      <c r="N509" s="35">
        <f>'[1]Базовые цены с учетом расхода'!F33</f>
        <v>6316.93</v>
      </c>
    </row>
    <row r="510" spans="1:14" ht="33" customHeight="1" x14ac:dyDescent="0.25">
      <c r="A510" s="37"/>
      <c r="B510" s="37"/>
      <c r="C510" s="37"/>
      <c r="D510" s="11">
        <f>'[1]Базовые цены за единицу'!C33</f>
        <v>0</v>
      </c>
      <c r="E510" s="11">
        <f>'[1]Базовые цены за единицу'!E33</f>
        <v>0</v>
      </c>
      <c r="F510" s="35"/>
      <c r="G510" s="35"/>
      <c r="H510" s="11">
        <f>'[1]Базовые цены с учетом расхода'!E33</f>
        <v>0</v>
      </c>
      <c r="J510" s="8">
        <f>'[1]Базовые цены с учетом расхода'!K33</f>
        <v>0</v>
      </c>
      <c r="K510" s="8" t="s">
        <v>30</v>
      </c>
      <c r="L510" s="8" t="s">
        <v>31</v>
      </c>
      <c r="N510" s="35"/>
    </row>
    <row r="511" spans="1:14" hidden="1" x14ac:dyDescent="0.25">
      <c r="B511" s="12" t="s">
        <v>32</v>
      </c>
    </row>
    <row r="512" spans="1:14" hidden="1" x14ac:dyDescent="0.25">
      <c r="B512" s="12" t="s">
        <v>33</v>
      </c>
    </row>
    <row r="513" spans="1:14" hidden="1" x14ac:dyDescent="0.25">
      <c r="B513" s="12" t="s">
        <v>34</v>
      </c>
    </row>
    <row r="514" spans="1:14" hidden="1" x14ac:dyDescent="0.25">
      <c r="B514" s="12" t="s">
        <v>35</v>
      </c>
      <c r="F514" s="8">
        <v>6316.93</v>
      </c>
    </row>
    <row r="515" spans="1:14" ht="21" hidden="1" x14ac:dyDescent="0.25">
      <c r="B515" s="12" t="s">
        <v>36</v>
      </c>
    </row>
    <row r="516" spans="1:14" ht="21" hidden="1" x14ac:dyDescent="0.25">
      <c r="B516" s="12" t="s">
        <v>37</v>
      </c>
      <c r="C516" s="13"/>
      <c r="K516" s="8" t="s">
        <v>38</v>
      </c>
      <c r="L516" s="8" t="s">
        <v>39</v>
      </c>
    </row>
    <row r="517" spans="1:14" hidden="1" x14ac:dyDescent="0.25">
      <c r="B517" s="12" t="s">
        <v>40</v>
      </c>
    </row>
    <row r="518" spans="1:14" ht="21" hidden="1" x14ac:dyDescent="0.25">
      <c r="B518" s="12" t="s">
        <v>41</v>
      </c>
    </row>
    <row r="519" spans="1:14" hidden="1" x14ac:dyDescent="0.25">
      <c r="B519" s="12" t="s">
        <v>42</v>
      </c>
    </row>
    <row r="520" spans="1:14" hidden="1" x14ac:dyDescent="0.25">
      <c r="B520" s="12" t="s">
        <v>43</v>
      </c>
      <c r="F520" s="11" t="str">
        <f>IF('[1]Базовые цены с учетом расхода'!N33&gt;0,'[1]Базовые цены с учетом расхода'!N33,IF('[1]Базовые цены с учетом расхода'!N33&lt;0,'[1]Базовые цены с учетом расхода'!N33,""))</f>
        <v/>
      </c>
      <c r="L520" s="14" t="s">
        <v>44</v>
      </c>
    </row>
    <row r="521" spans="1:14" hidden="1" x14ac:dyDescent="0.25">
      <c r="B521" s="12" t="s">
        <v>45</v>
      </c>
      <c r="F521" s="11" t="str">
        <f>IF('[1]Базовые цены с учетом расхода'!P33&gt;0,'[1]Базовые цены с учетом расхода'!P33,IF('[1]Базовые цены с учетом расхода'!P33&lt;0,'[1]Базовые цены с учетом расхода'!P33,""))</f>
        <v/>
      </c>
      <c r="L521" s="14" t="s">
        <v>46</v>
      </c>
    </row>
    <row r="522" spans="1:14" hidden="1" x14ac:dyDescent="0.25">
      <c r="B522" s="12" t="s">
        <v>47</v>
      </c>
      <c r="F522" s="11" t="str">
        <f>IF('[1]Базовые цены с учетом расхода'!Q33&gt;0,'[1]Базовые цены с учетом расхода'!Q33,IF('[1]Базовые цены с учетом расхода'!Q33&lt;0,'[1]Базовые цены с учетом расхода'!Q33,""))</f>
        <v/>
      </c>
      <c r="L522" s="14" t="s">
        <v>48</v>
      </c>
    </row>
    <row r="523" spans="1:14" hidden="1" x14ac:dyDescent="0.25">
      <c r="B523" s="12" t="s">
        <v>49</v>
      </c>
      <c r="F523" s="11" t="str">
        <f>IF('[1]Базовые цены с учетом расхода'!O33&gt;0,'[1]Базовые цены с учетом расхода'!O33,IF('[1]Базовые цены с учетом расхода'!O33&lt;0,'[1]Базовые цены с учетом расхода'!O33,""))</f>
        <v/>
      </c>
      <c r="L523" s="14" t="s">
        <v>50</v>
      </c>
    </row>
    <row r="524" spans="1:14" hidden="1" x14ac:dyDescent="0.25">
      <c r="B524" s="12" t="s">
        <v>51</v>
      </c>
      <c r="F524" s="11" t="str">
        <f>IF('[1]Базовые цены с учетом расхода'!R33&gt;0,'[1]Базовые цены с учетом расхода'!R33,IF('[1]Базовые цены с учетом расхода'!R33&lt;0,'[1]Базовые цены с учетом расхода'!R33,""))</f>
        <v/>
      </c>
      <c r="L524" s="14" t="s">
        <v>52</v>
      </c>
    </row>
    <row r="525" spans="1:14" hidden="1" x14ac:dyDescent="0.25">
      <c r="B525" s="12" t="s">
        <v>53</v>
      </c>
      <c r="F525" s="11" t="str">
        <f>IF('[1]Базовые цены с учетом расхода'!S33&gt;0,'[1]Базовые цены с учетом расхода'!S33,IF('[1]Базовые цены с учетом расхода'!S33&lt;0,'[1]Базовые цены с учетом расхода'!S33,""))</f>
        <v/>
      </c>
      <c r="L525" s="14" t="s">
        <v>54</v>
      </c>
    </row>
    <row r="526" spans="1:14" x14ac:dyDescent="0.25">
      <c r="A526" s="15"/>
      <c r="B526" s="15"/>
      <c r="C526" s="15"/>
      <c r="D526" s="15"/>
      <c r="E526" s="15"/>
      <c r="F526" s="15"/>
      <c r="G526" s="15"/>
      <c r="H526" s="15"/>
      <c r="I526" s="15"/>
      <c r="J526" s="15"/>
    </row>
    <row r="527" spans="1:14" x14ac:dyDescent="0.25">
      <c r="A527" s="36" t="s">
        <v>94</v>
      </c>
      <c r="B527" s="25" t="s">
        <v>178</v>
      </c>
      <c r="C527" s="37">
        <v>60</v>
      </c>
      <c r="D527" s="9">
        <f>'[1]Базовые цены за единицу'!B34</f>
        <v>439.12</v>
      </c>
      <c r="E527" s="9">
        <f>'[1]Базовые цены за единицу'!D34</f>
        <v>0</v>
      </c>
      <c r="F527" s="35">
        <f>'[1]Базовые цены с учетом расхода'!B34</f>
        <v>26347.200000000001</v>
      </c>
      <c r="G527" s="35">
        <f>'[1]Базовые цены с учетом расхода'!C34</f>
        <v>0</v>
      </c>
      <c r="H527" s="9">
        <f>'[1]Базовые цены с учетом расхода'!D34</f>
        <v>0</v>
      </c>
      <c r="I527" s="10"/>
      <c r="J527" s="10">
        <f>'[1]Базовые цены с учетом расхода'!I34</f>
        <v>0</v>
      </c>
      <c r="K527" s="8" t="s">
        <v>28</v>
      </c>
      <c r="L527" s="8" t="s">
        <v>29</v>
      </c>
      <c r="N527" s="35">
        <f>'[1]Базовые цены с учетом расхода'!F34</f>
        <v>26347.200000000001</v>
      </c>
    </row>
    <row r="528" spans="1:14" ht="21.95" customHeight="1" x14ac:dyDescent="0.25">
      <c r="A528" s="37"/>
      <c r="B528" s="37"/>
      <c r="C528" s="37"/>
      <c r="D528" s="11">
        <f>'[1]Базовые цены за единицу'!C34</f>
        <v>0</v>
      </c>
      <c r="E528" s="11">
        <f>'[1]Базовые цены за единицу'!E34</f>
        <v>0</v>
      </c>
      <c r="F528" s="35"/>
      <c r="G528" s="35"/>
      <c r="H528" s="11">
        <f>'[1]Базовые цены с учетом расхода'!E34</f>
        <v>0</v>
      </c>
      <c r="J528" s="8">
        <f>'[1]Базовые цены с учетом расхода'!K34</f>
        <v>0</v>
      </c>
      <c r="K528" s="8" t="s">
        <v>30</v>
      </c>
      <c r="L528" s="8" t="s">
        <v>31</v>
      </c>
      <c r="N528" s="35"/>
    </row>
    <row r="529" spans="1:12" hidden="1" x14ac:dyDescent="0.25">
      <c r="B529" s="12" t="s">
        <v>32</v>
      </c>
    </row>
    <row r="530" spans="1:12" hidden="1" x14ac:dyDescent="0.25">
      <c r="B530" s="12" t="s">
        <v>33</v>
      </c>
    </row>
    <row r="531" spans="1:12" hidden="1" x14ac:dyDescent="0.25">
      <c r="B531" s="12" t="s">
        <v>34</v>
      </c>
    </row>
    <row r="532" spans="1:12" hidden="1" x14ac:dyDescent="0.25">
      <c r="B532" s="12" t="s">
        <v>35</v>
      </c>
      <c r="F532" s="8">
        <v>26347.279999999999</v>
      </c>
    </row>
    <row r="533" spans="1:12" ht="21" hidden="1" x14ac:dyDescent="0.25">
      <c r="B533" s="12" t="s">
        <v>36</v>
      </c>
    </row>
    <row r="534" spans="1:12" ht="21" hidden="1" x14ac:dyDescent="0.25">
      <c r="B534" s="12" t="s">
        <v>37</v>
      </c>
      <c r="C534" s="13"/>
      <c r="K534" s="8" t="s">
        <v>38</v>
      </c>
      <c r="L534" s="8" t="s">
        <v>39</v>
      </c>
    </row>
    <row r="535" spans="1:12" hidden="1" x14ac:dyDescent="0.25">
      <c r="B535" s="12" t="s">
        <v>40</v>
      </c>
    </row>
    <row r="536" spans="1:12" ht="21" hidden="1" x14ac:dyDescent="0.25">
      <c r="B536" s="12" t="s">
        <v>41</v>
      </c>
    </row>
    <row r="537" spans="1:12" hidden="1" x14ac:dyDescent="0.25">
      <c r="B537" s="12" t="s">
        <v>42</v>
      </c>
    </row>
    <row r="538" spans="1:12" hidden="1" x14ac:dyDescent="0.25">
      <c r="B538" s="12" t="s">
        <v>43</v>
      </c>
      <c r="F538" s="11" t="str">
        <f>IF('[1]Базовые цены с учетом расхода'!N34&gt;0,'[1]Базовые цены с учетом расхода'!N34,IF('[1]Базовые цены с учетом расхода'!N34&lt;0,'[1]Базовые цены с учетом расхода'!N34,""))</f>
        <v/>
      </c>
      <c r="L538" s="14" t="s">
        <v>44</v>
      </c>
    </row>
    <row r="539" spans="1:12" hidden="1" x14ac:dyDescent="0.25">
      <c r="B539" s="12" t="s">
        <v>45</v>
      </c>
      <c r="F539" s="11" t="str">
        <f>IF('[1]Базовые цены с учетом расхода'!P34&gt;0,'[1]Базовые цены с учетом расхода'!P34,IF('[1]Базовые цены с учетом расхода'!P34&lt;0,'[1]Базовые цены с учетом расхода'!P34,""))</f>
        <v/>
      </c>
      <c r="L539" s="14" t="s">
        <v>46</v>
      </c>
    </row>
    <row r="540" spans="1:12" hidden="1" x14ac:dyDescent="0.25">
      <c r="B540" s="12" t="s">
        <v>47</v>
      </c>
      <c r="F540" s="11" t="str">
        <f>IF('[1]Базовые цены с учетом расхода'!Q34&gt;0,'[1]Базовые цены с учетом расхода'!Q34,IF('[1]Базовые цены с учетом расхода'!Q34&lt;0,'[1]Базовые цены с учетом расхода'!Q34,""))</f>
        <v/>
      </c>
      <c r="L540" s="14" t="s">
        <v>48</v>
      </c>
    </row>
    <row r="541" spans="1:12" hidden="1" x14ac:dyDescent="0.25">
      <c r="B541" s="12" t="s">
        <v>49</v>
      </c>
      <c r="F541" s="11" t="str">
        <f>IF('[1]Базовые цены с учетом расхода'!O34&gt;0,'[1]Базовые цены с учетом расхода'!O34,IF('[1]Базовые цены с учетом расхода'!O34&lt;0,'[1]Базовые цены с учетом расхода'!O34,""))</f>
        <v/>
      </c>
      <c r="L541" s="14" t="s">
        <v>50</v>
      </c>
    </row>
    <row r="542" spans="1:12" hidden="1" x14ac:dyDescent="0.25">
      <c r="B542" s="12" t="s">
        <v>51</v>
      </c>
      <c r="F542" s="11" t="str">
        <f>IF('[1]Базовые цены с учетом расхода'!R34&gt;0,'[1]Базовые цены с учетом расхода'!R34,IF('[1]Базовые цены с учетом расхода'!R34&lt;0,'[1]Базовые цены с учетом расхода'!R34,""))</f>
        <v/>
      </c>
      <c r="L542" s="14" t="s">
        <v>52</v>
      </c>
    </row>
    <row r="543" spans="1:12" hidden="1" x14ac:dyDescent="0.25">
      <c r="B543" s="12" t="s">
        <v>53</v>
      </c>
      <c r="F543" s="11" t="str">
        <f>IF('[1]Базовые цены с учетом расхода'!S34&gt;0,'[1]Базовые цены с учетом расхода'!S34,IF('[1]Базовые цены с учетом расхода'!S34&lt;0,'[1]Базовые цены с учетом расхода'!S34,""))</f>
        <v/>
      </c>
      <c r="L543" s="14" t="s">
        <v>54</v>
      </c>
    </row>
    <row r="544" spans="1:12" x14ac:dyDescent="0.25">
      <c r="A544" s="15"/>
      <c r="B544" s="15"/>
      <c r="C544" s="15"/>
      <c r="D544" s="15"/>
      <c r="E544" s="15"/>
      <c r="F544" s="15"/>
      <c r="G544" s="15"/>
      <c r="H544" s="15"/>
      <c r="I544" s="15"/>
      <c r="J544" s="15"/>
    </row>
    <row r="545" spans="1:14" x14ac:dyDescent="0.25">
      <c r="A545" s="36" t="s">
        <v>95</v>
      </c>
      <c r="B545" s="25" t="s">
        <v>179</v>
      </c>
      <c r="C545" s="37">
        <v>30</v>
      </c>
      <c r="D545" s="9">
        <f>'[1]Базовые цены за единицу'!B35</f>
        <v>175.39</v>
      </c>
      <c r="E545" s="9">
        <f>'[1]Базовые цены за единицу'!D35</f>
        <v>0</v>
      </c>
      <c r="F545" s="35">
        <f>'[1]Базовые цены с учетом расхода'!B35</f>
        <v>5261.7</v>
      </c>
      <c r="G545" s="35">
        <f>'[1]Базовые цены с учетом расхода'!C35</f>
        <v>0</v>
      </c>
      <c r="H545" s="9">
        <f>'[1]Базовые цены с учетом расхода'!D35</f>
        <v>0</v>
      </c>
      <c r="I545" s="10"/>
      <c r="J545" s="10">
        <f>'[1]Базовые цены с учетом расхода'!I35</f>
        <v>0</v>
      </c>
      <c r="K545" s="8" t="s">
        <v>28</v>
      </c>
      <c r="L545" s="8" t="s">
        <v>29</v>
      </c>
      <c r="N545" s="35">
        <f>'[1]Базовые цены с учетом расхода'!F35</f>
        <v>5261.7</v>
      </c>
    </row>
    <row r="546" spans="1:14" ht="21.95" customHeight="1" x14ac:dyDescent="0.25">
      <c r="A546" s="37"/>
      <c r="B546" s="37"/>
      <c r="C546" s="37"/>
      <c r="D546" s="11">
        <f>'[1]Базовые цены за единицу'!C35</f>
        <v>0</v>
      </c>
      <c r="E546" s="11">
        <f>'[1]Базовые цены за единицу'!E35</f>
        <v>0</v>
      </c>
      <c r="F546" s="35"/>
      <c r="G546" s="35"/>
      <c r="H546" s="11">
        <f>'[1]Базовые цены с учетом расхода'!E35</f>
        <v>0</v>
      </c>
      <c r="J546" s="8">
        <f>'[1]Базовые цены с учетом расхода'!K35</f>
        <v>0</v>
      </c>
      <c r="K546" s="8" t="s">
        <v>30</v>
      </c>
      <c r="L546" s="8" t="s">
        <v>31</v>
      </c>
      <c r="N546" s="35"/>
    </row>
    <row r="547" spans="1:14" hidden="1" x14ac:dyDescent="0.25">
      <c r="B547" s="12" t="s">
        <v>32</v>
      </c>
    </row>
    <row r="548" spans="1:14" hidden="1" x14ac:dyDescent="0.25">
      <c r="B548" s="12" t="s">
        <v>33</v>
      </c>
    </row>
    <row r="549" spans="1:14" hidden="1" x14ac:dyDescent="0.25">
      <c r="B549" s="12" t="s">
        <v>34</v>
      </c>
    </row>
    <row r="550" spans="1:14" hidden="1" x14ac:dyDescent="0.25">
      <c r="B550" s="12" t="s">
        <v>35</v>
      </c>
      <c r="F550" s="8">
        <v>5261.74</v>
      </c>
    </row>
    <row r="551" spans="1:14" ht="21" hidden="1" x14ac:dyDescent="0.25">
      <c r="B551" s="12" t="s">
        <v>36</v>
      </c>
    </row>
    <row r="552" spans="1:14" ht="21" hidden="1" x14ac:dyDescent="0.25">
      <c r="B552" s="12" t="s">
        <v>37</v>
      </c>
      <c r="C552" s="13"/>
      <c r="K552" s="8" t="s">
        <v>38</v>
      </c>
      <c r="L552" s="8" t="s">
        <v>39</v>
      </c>
    </row>
    <row r="553" spans="1:14" hidden="1" x14ac:dyDescent="0.25">
      <c r="B553" s="12" t="s">
        <v>40</v>
      </c>
    </row>
    <row r="554" spans="1:14" ht="21" hidden="1" x14ac:dyDescent="0.25">
      <c r="B554" s="12" t="s">
        <v>41</v>
      </c>
    </row>
    <row r="555" spans="1:14" hidden="1" x14ac:dyDescent="0.25">
      <c r="B555" s="12" t="s">
        <v>42</v>
      </c>
    </row>
    <row r="556" spans="1:14" hidden="1" x14ac:dyDescent="0.25">
      <c r="B556" s="12" t="s">
        <v>43</v>
      </c>
      <c r="F556" s="11" t="str">
        <f>IF('[1]Базовые цены с учетом расхода'!N35&gt;0,'[1]Базовые цены с учетом расхода'!N35,IF('[1]Базовые цены с учетом расхода'!N35&lt;0,'[1]Базовые цены с учетом расхода'!N35,""))</f>
        <v/>
      </c>
      <c r="L556" s="14" t="s">
        <v>44</v>
      </c>
    </row>
    <row r="557" spans="1:14" hidden="1" x14ac:dyDescent="0.25">
      <c r="B557" s="12" t="s">
        <v>45</v>
      </c>
      <c r="F557" s="11" t="str">
        <f>IF('[1]Базовые цены с учетом расхода'!P35&gt;0,'[1]Базовые цены с учетом расхода'!P35,IF('[1]Базовые цены с учетом расхода'!P35&lt;0,'[1]Базовые цены с учетом расхода'!P35,""))</f>
        <v/>
      </c>
      <c r="L557" s="14" t="s">
        <v>46</v>
      </c>
    </row>
    <row r="558" spans="1:14" hidden="1" x14ac:dyDescent="0.25">
      <c r="B558" s="12" t="s">
        <v>47</v>
      </c>
      <c r="F558" s="11" t="str">
        <f>IF('[1]Базовые цены с учетом расхода'!Q35&gt;0,'[1]Базовые цены с учетом расхода'!Q35,IF('[1]Базовые цены с учетом расхода'!Q35&lt;0,'[1]Базовые цены с учетом расхода'!Q35,""))</f>
        <v/>
      </c>
      <c r="L558" s="14" t="s">
        <v>48</v>
      </c>
    </row>
    <row r="559" spans="1:14" hidden="1" x14ac:dyDescent="0.25">
      <c r="B559" s="12" t="s">
        <v>49</v>
      </c>
      <c r="F559" s="11" t="str">
        <f>IF('[1]Базовые цены с учетом расхода'!O35&gt;0,'[1]Базовые цены с учетом расхода'!O35,IF('[1]Базовые цены с учетом расхода'!O35&lt;0,'[1]Базовые цены с учетом расхода'!O35,""))</f>
        <v/>
      </c>
      <c r="L559" s="14" t="s">
        <v>50</v>
      </c>
    </row>
    <row r="560" spans="1:14" hidden="1" x14ac:dyDescent="0.25">
      <c r="B560" s="12" t="s">
        <v>51</v>
      </c>
      <c r="F560" s="11" t="str">
        <f>IF('[1]Базовые цены с учетом расхода'!R35&gt;0,'[1]Базовые цены с учетом расхода'!R35,IF('[1]Базовые цены с учетом расхода'!R35&lt;0,'[1]Базовые цены с учетом расхода'!R35,""))</f>
        <v/>
      </c>
      <c r="L560" s="14" t="s">
        <v>52</v>
      </c>
    </row>
    <row r="561" spans="1:14" hidden="1" x14ac:dyDescent="0.25">
      <c r="B561" s="12" t="s">
        <v>53</v>
      </c>
      <c r="F561" s="11" t="str">
        <f>IF('[1]Базовые цены с учетом расхода'!S35&gt;0,'[1]Базовые цены с учетом расхода'!S35,IF('[1]Базовые цены с учетом расхода'!S35&lt;0,'[1]Базовые цены с учетом расхода'!S35,""))</f>
        <v/>
      </c>
      <c r="L561" s="14" t="s">
        <v>54</v>
      </c>
    </row>
    <row r="562" spans="1:14" x14ac:dyDescent="0.25">
      <c r="A562" s="15"/>
      <c r="B562" s="15"/>
      <c r="C562" s="15"/>
      <c r="D562" s="15"/>
      <c r="E562" s="15"/>
      <c r="F562" s="15"/>
      <c r="G562" s="15"/>
      <c r="H562" s="15"/>
      <c r="I562" s="15"/>
      <c r="J562" s="15"/>
    </row>
    <row r="563" spans="1:14" x14ac:dyDescent="0.25">
      <c r="A563" s="36" t="s">
        <v>96</v>
      </c>
      <c r="B563" s="25" t="s">
        <v>180</v>
      </c>
      <c r="C563" s="37">
        <v>30</v>
      </c>
      <c r="D563" s="9">
        <f>'[1]Базовые цены за единицу'!B36</f>
        <v>114.61</v>
      </c>
      <c r="E563" s="9">
        <f>'[1]Базовые цены за единицу'!D36</f>
        <v>0</v>
      </c>
      <c r="F563" s="35">
        <f>'[1]Базовые цены с учетом расхода'!B36</f>
        <v>3438.3</v>
      </c>
      <c r="G563" s="35">
        <f>'[1]Базовые цены с учетом расхода'!C36</f>
        <v>0</v>
      </c>
      <c r="H563" s="9">
        <f>'[1]Базовые цены с учетом расхода'!D36</f>
        <v>0</v>
      </c>
      <c r="I563" s="10"/>
      <c r="J563" s="10">
        <f>'[1]Базовые цены с учетом расхода'!I36</f>
        <v>0</v>
      </c>
      <c r="K563" s="8" t="s">
        <v>28</v>
      </c>
      <c r="L563" s="8" t="s">
        <v>29</v>
      </c>
      <c r="N563" s="35">
        <f>'[1]Базовые цены с учетом расхода'!F36</f>
        <v>3438.3</v>
      </c>
    </row>
    <row r="564" spans="1:14" ht="21.95" customHeight="1" x14ac:dyDescent="0.25">
      <c r="A564" s="37"/>
      <c r="B564" s="37"/>
      <c r="C564" s="37"/>
      <c r="D564" s="11">
        <f>'[1]Базовые цены за единицу'!C36</f>
        <v>0</v>
      </c>
      <c r="E564" s="11">
        <f>'[1]Базовые цены за единицу'!E36</f>
        <v>0</v>
      </c>
      <c r="F564" s="35"/>
      <c r="G564" s="35"/>
      <c r="H564" s="11">
        <f>'[1]Базовые цены с учетом расхода'!E36</f>
        <v>0</v>
      </c>
      <c r="J564" s="8">
        <f>'[1]Базовые цены с учетом расхода'!K36</f>
        <v>0</v>
      </c>
      <c r="K564" s="8" t="s">
        <v>30</v>
      </c>
      <c r="L564" s="8" t="s">
        <v>31</v>
      </c>
      <c r="N564" s="35"/>
    </row>
    <row r="565" spans="1:14" hidden="1" x14ac:dyDescent="0.25">
      <c r="B565" s="12" t="s">
        <v>32</v>
      </c>
    </row>
    <row r="566" spans="1:14" hidden="1" x14ac:dyDescent="0.25">
      <c r="B566" s="12" t="s">
        <v>33</v>
      </c>
    </row>
    <row r="567" spans="1:14" hidden="1" x14ac:dyDescent="0.25">
      <c r="B567" s="12" t="s">
        <v>34</v>
      </c>
    </row>
    <row r="568" spans="1:14" hidden="1" x14ac:dyDescent="0.25">
      <c r="B568" s="12" t="s">
        <v>35</v>
      </c>
      <c r="F568" s="8">
        <v>3438.27</v>
      </c>
    </row>
    <row r="569" spans="1:14" ht="21" hidden="1" x14ac:dyDescent="0.25">
      <c r="B569" s="12" t="s">
        <v>36</v>
      </c>
    </row>
    <row r="570" spans="1:14" ht="21" hidden="1" x14ac:dyDescent="0.25">
      <c r="B570" s="12" t="s">
        <v>37</v>
      </c>
      <c r="C570" s="13"/>
      <c r="K570" s="8" t="s">
        <v>38</v>
      </c>
      <c r="L570" s="8" t="s">
        <v>39</v>
      </c>
    </row>
    <row r="571" spans="1:14" hidden="1" x14ac:dyDescent="0.25">
      <c r="B571" s="12" t="s">
        <v>40</v>
      </c>
    </row>
    <row r="572" spans="1:14" ht="21" hidden="1" x14ac:dyDescent="0.25">
      <c r="B572" s="12" t="s">
        <v>41</v>
      </c>
    </row>
    <row r="573" spans="1:14" hidden="1" x14ac:dyDescent="0.25">
      <c r="B573" s="12" t="s">
        <v>42</v>
      </c>
    </row>
    <row r="574" spans="1:14" hidden="1" x14ac:dyDescent="0.25">
      <c r="B574" s="12" t="s">
        <v>43</v>
      </c>
      <c r="F574" s="11" t="str">
        <f>IF('[1]Базовые цены с учетом расхода'!N36&gt;0,'[1]Базовые цены с учетом расхода'!N36,IF('[1]Базовые цены с учетом расхода'!N36&lt;0,'[1]Базовые цены с учетом расхода'!N36,""))</f>
        <v/>
      </c>
      <c r="L574" s="14" t="s">
        <v>44</v>
      </c>
    </row>
    <row r="575" spans="1:14" hidden="1" x14ac:dyDescent="0.25">
      <c r="B575" s="12" t="s">
        <v>45</v>
      </c>
      <c r="F575" s="11" t="str">
        <f>IF('[1]Базовые цены с учетом расхода'!P36&gt;0,'[1]Базовые цены с учетом расхода'!P36,IF('[1]Базовые цены с учетом расхода'!P36&lt;0,'[1]Базовые цены с учетом расхода'!P36,""))</f>
        <v/>
      </c>
      <c r="L575" s="14" t="s">
        <v>46</v>
      </c>
    </row>
    <row r="576" spans="1:14" hidden="1" x14ac:dyDescent="0.25">
      <c r="B576" s="12" t="s">
        <v>47</v>
      </c>
      <c r="F576" s="11" t="str">
        <f>IF('[1]Базовые цены с учетом расхода'!Q36&gt;0,'[1]Базовые цены с учетом расхода'!Q36,IF('[1]Базовые цены с учетом расхода'!Q36&lt;0,'[1]Базовые цены с учетом расхода'!Q36,""))</f>
        <v/>
      </c>
      <c r="L576" s="14" t="s">
        <v>48</v>
      </c>
    </row>
    <row r="577" spans="1:14" hidden="1" x14ac:dyDescent="0.25">
      <c r="B577" s="12" t="s">
        <v>49</v>
      </c>
      <c r="F577" s="11" t="str">
        <f>IF('[1]Базовые цены с учетом расхода'!O36&gt;0,'[1]Базовые цены с учетом расхода'!O36,IF('[1]Базовые цены с учетом расхода'!O36&lt;0,'[1]Базовые цены с учетом расхода'!O36,""))</f>
        <v/>
      </c>
      <c r="L577" s="14" t="s">
        <v>50</v>
      </c>
    </row>
    <row r="578" spans="1:14" hidden="1" x14ac:dyDescent="0.25">
      <c r="B578" s="12" t="s">
        <v>51</v>
      </c>
      <c r="F578" s="11" t="str">
        <f>IF('[1]Базовые цены с учетом расхода'!R36&gt;0,'[1]Базовые цены с учетом расхода'!R36,IF('[1]Базовые цены с учетом расхода'!R36&lt;0,'[1]Базовые цены с учетом расхода'!R36,""))</f>
        <v/>
      </c>
      <c r="L578" s="14" t="s">
        <v>52</v>
      </c>
    </row>
    <row r="579" spans="1:14" hidden="1" x14ac:dyDescent="0.25">
      <c r="B579" s="12" t="s">
        <v>53</v>
      </c>
      <c r="F579" s="11" t="str">
        <f>IF('[1]Базовые цены с учетом расхода'!S36&gt;0,'[1]Базовые цены с учетом расхода'!S36,IF('[1]Базовые цены с учетом расхода'!S36&lt;0,'[1]Базовые цены с учетом расхода'!S36,""))</f>
        <v/>
      </c>
      <c r="L579" s="14" t="s">
        <v>54</v>
      </c>
    </row>
    <row r="580" spans="1:14" x14ac:dyDescent="0.25">
      <c r="A580" s="15"/>
      <c r="B580" s="15"/>
      <c r="C580" s="15"/>
      <c r="D580" s="15"/>
      <c r="E580" s="15"/>
      <c r="F580" s="15"/>
      <c r="G580" s="15"/>
      <c r="H580" s="15"/>
      <c r="I580" s="15"/>
      <c r="J580" s="15"/>
    </row>
    <row r="581" spans="1:14" x14ac:dyDescent="0.25">
      <c r="A581" s="36" t="s">
        <v>97</v>
      </c>
      <c r="B581" s="25" t="s">
        <v>181</v>
      </c>
      <c r="C581" s="37">
        <v>24</v>
      </c>
      <c r="D581" s="9">
        <f>'[1]Базовые цены за единицу'!B37</f>
        <v>48.76</v>
      </c>
      <c r="E581" s="9">
        <f>'[1]Базовые цены за единицу'!D37</f>
        <v>0</v>
      </c>
      <c r="F581" s="35">
        <f>'[1]Базовые цены с учетом расхода'!B37</f>
        <v>1170.24</v>
      </c>
      <c r="G581" s="35">
        <f>'[1]Базовые цены с учетом расхода'!C37</f>
        <v>0</v>
      </c>
      <c r="H581" s="9">
        <f>'[1]Базовые цены с учетом расхода'!D37</f>
        <v>0</v>
      </c>
      <c r="I581" s="10"/>
      <c r="J581" s="10">
        <f>'[1]Базовые цены с учетом расхода'!I37</f>
        <v>0</v>
      </c>
      <c r="K581" s="8" t="s">
        <v>28</v>
      </c>
      <c r="L581" s="8" t="s">
        <v>29</v>
      </c>
      <c r="N581" s="35">
        <f>'[1]Базовые цены с учетом расхода'!F37</f>
        <v>1170.24</v>
      </c>
    </row>
    <row r="582" spans="1:14" ht="21.95" customHeight="1" x14ac:dyDescent="0.25">
      <c r="A582" s="37"/>
      <c r="B582" s="37"/>
      <c r="C582" s="37"/>
      <c r="D582" s="11">
        <f>'[1]Базовые цены за единицу'!C37</f>
        <v>0</v>
      </c>
      <c r="E582" s="11">
        <f>'[1]Базовые цены за единицу'!E37</f>
        <v>0</v>
      </c>
      <c r="F582" s="35"/>
      <c r="G582" s="35"/>
      <c r="H582" s="11">
        <f>'[1]Базовые цены с учетом расхода'!E37</f>
        <v>0</v>
      </c>
      <c r="J582" s="8">
        <f>'[1]Базовые цены с учетом расхода'!K37</f>
        <v>0</v>
      </c>
      <c r="K582" s="8" t="s">
        <v>30</v>
      </c>
      <c r="L582" s="8" t="s">
        <v>31</v>
      </c>
      <c r="N582" s="35"/>
    </row>
    <row r="583" spans="1:14" hidden="1" x14ac:dyDescent="0.25">
      <c r="B583" s="12" t="s">
        <v>32</v>
      </c>
    </row>
    <row r="584" spans="1:14" hidden="1" x14ac:dyDescent="0.25">
      <c r="B584" s="12" t="s">
        <v>33</v>
      </c>
    </row>
    <row r="585" spans="1:14" hidden="1" x14ac:dyDescent="0.25">
      <c r="B585" s="12" t="s">
        <v>34</v>
      </c>
    </row>
    <row r="586" spans="1:14" hidden="1" x14ac:dyDescent="0.25">
      <c r="B586" s="12" t="s">
        <v>35</v>
      </c>
      <c r="F586" s="8">
        <v>1170.18</v>
      </c>
    </row>
    <row r="587" spans="1:14" ht="21" hidden="1" x14ac:dyDescent="0.25">
      <c r="B587" s="12" t="s">
        <v>36</v>
      </c>
    </row>
    <row r="588" spans="1:14" ht="21" hidden="1" x14ac:dyDescent="0.25">
      <c r="B588" s="12" t="s">
        <v>37</v>
      </c>
      <c r="C588" s="13"/>
      <c r="K588" s="8" t="s">
        <v>38</v>
      </c>
      <c r="L588" s="8" t="s">
        <v>39</v>
      </c>
    </row>
    <row r="589" spans="1:14" hidden="1" x14ac:dyDescent="0.25">
      <c r="B589" s="12" t="s">
        <v>40</v>
      </c>
    </row>
    <row r="590" spans="1:14" ht="21" hidden="1" x14ac:dyDescent="0.25">
      <c r="B590" s="12" t="s">
        <v>41</v>
      </c>
    </row>
    <row r="591" spans="1:14" hidden="1" x14ac:dyDescent="0.25">
      <c r="B591" s="12" t="s">
        <v>42</v>
      </c>
    </row>
    <row r="592" spans="1:14" hidden="1" x14ac:dyDescent="0.25">
      <c r="B592" s="12" t="s">
        <v>43</v>
      </c>
      <c r="F592" s="11" t="str">
        <f>IF('[1]Базовые цены с учетом расхода'!N37&gt;0,'[1]Базовые цены с учетом расхода'!N37,IF('[1]Базовые цены с учетом расхода'!N37&lt;0,'[1]Базовые цены с учетом расхода'!N37,""))</f>
        <v/>
      </c>
      <c r="L592" s="14" t="s">
        <v>44</v>
      </c>
    </row>
    <row r="593" spans="1:14" hidden="1" x14ac:dyDescent="0.25">
      <c r="B593" s="12" t="s">
        <v>45</v>
      </c>
      <c r="F593" s="11" t="str">
        <f>IF('[1]Базовые цены с учетом расхода'!P37&gt;0,'[1]Базовые цены с учетом расхода'!P37,IF('[1]Базовые цены с учетом расхода'!P37&lt;0,'[1]Базовые цены с учетом расхода'!P37,""))</f>
        <v/>
      </c>
      <c r="L593" s="14" t="s">
        <v>46</v>
      </c>
    </row>
    <row r="594" spans="1:14" hidden="1" x14ac:dyDescent="0.25">
      <c r="B594" s="12" t="s">
        <v>47</v>
      </c>
      <c r="F594" s="11" t="str">
        <f>IF('[1]Базовые цены с учетом расхода'!Q37&gt;0,'[1]Базовые цены с учетом расхода'!Q37,IF('[1]Базовые цены с учетом расхода'!Q37&lt;0,'[1]Базовые цены с учетом расхода'!Q37,""))</f>
        <v/>
      </c>
      <c r="L594" s="14" t="s">
        <v>48</v>
      </c>
    </row>
    <row r="595" spans="1:14" hidden="1" x14ac:dyDescent="0.25">
      <c r="B595" s="12" t="s">
        <v>49</v>
      </c>
      <c r="F595" s="11" t="str">
        <f>IF('[1]Базовые цены с учетом расхода'!O37&gt;0,'[1]Базовые цены с учетом расхода'!O37,IF('[1]Базовые цены с учетом расхода'!O37&lt;0,'[1]Базовые цены с учетом расхода'!O37,""))</f>
        <v/>
      </c>
      <c r="L595" s="14" t="s">
        <v>50</v>
      </c>
    </row>
    <row r="596" spans="1:14" hidden="1" x14ac:dyDescent="0.25">
      <c r="B596" s="12" t="s">
        <v>51</v>
      </c>
      <c r="F596" s="11" t="str">
        <f>IF('[1]Базовые цены с учетом расхода'!R37&gt;0,'[1]Базовые цены с учетом расхода'!R37,IF('[1]Базовые цены с учетом расхода'!R37&lt;0,'[1]Базовые цены с учетом расхода'!R37,""))</f>
        <v/>
      </c>
      <c r="L596" s="14" t="s">
        <v>52</v>
      </c>
    </row>
    <row r="597" spans="1:14" hidden="1" x14ac:dyDescent="0.25">
      <c r="B597" s="12" t="s">
        <v>53</v>
      </c>
      <c r="F597" s="11" t="str">
        <f>IF('[1]Базовые цены с учетом расхода'!S37&gt;0,'[1]Базовые цены с учетом расхода'!S37,IF('[1]Базовые цены с учетом расхода'!S37&lt;0,'[1]Базовые цены с учетом расхода'!S37,""))</f>
        <v/>
      </c>
      <c r="L597" s="14" t="s">
        <v>54</v>
      </c>
    </row>
    <row r="598" spans="1:14" x14ac:dyDescent="0.25">
      <c r="A598" s="15"/>
      <c r="B598" s="15"/>
      <c r="C598" s="15"/>
      <c r="D598" s="15"/>
      <c r="E598" s="15"/>
      <c r="F598" s="15"/>
      <c r="G598" s="15"/>
      <c r="H598" s="15"/>
      <c r="I598" s="15"/>
      <c r="J598" s="15"/>
    </row>
    <row r="599" spans="1:14" x14ac:dyDescent="0.25">
      <c r="A599" s="36" t="s">
        <v>98</v>
      </c>
      <c r="B599" s="25" t="s">
        <v>182</v>
      </c>
      <c r="C599" s="37">
        <v>30</v>
      </c>
      <c r="D599" s="9">
        <f>'[1]Базовые цены за единицу'!B38</f>
        <v>23.49</v>
      </c>
      <c r="E599" s="9">
        <f>'[1]Базовые цены за единицу'!D38</f>
        <v>0</v>
      </c>
      <c r="F599" s="35">
        <f>'[1]Базовые цены с учетом расхода'!B38</f>
        <v>704.7</v>
      </c>
      <c r="G599" s="35">
        <f>'[1]Базовые цены с учетом расхода'!C38</f>
        <v>0</v>
      </c>
      <c r="H599" s="9">
        <f>'[1]Базовые цены с учетом расхода'!D38</f>
        <v>0</v>
      </c>
      <c r="I599" s="10"/>
      <c r="J599" s="10">
        <f>'[1]Базовые цены с учетом расхода'!I38</f>
        <v>0</v>
      </c>
      <c r="K599" s="8" t="s">
        <v>28</v>
      </c>
      <c r="L599" s="8" t="s">
        <v>29</v>
      </c>
      <c r="N599" s="35">
        <f>'[1]Базовые цены с учетом расхода'!F38</f>
        <v>704.7</v>
      </c>
    </row>
    <row r="600" spans="1:14" ht="21.95" customHeight="1" x14ac:dyDescent="0.25">
      <c r="A600" s="37"/>
      <c r="B600" s="37"/>
      <c r="C600" s="37"/>
      <c r="D600" s="11">
        <f>'[1]Базовые цены за единицу'!C38</f>
        <v>0</v>
      </c>
      <c r="E600" s="11">
        <f>'[1]Базовые цены за единицу'!E38</f>
        <v>0</v>
      </c>
      <c r="F600" s="35"/>
      <c r="G600" s="35"/>
      <c r="H600" s="11">
        <f>'[1]Базовые цены с учетом расхода'!E38</f>
        <v>0</v>
      </c>
      <c r="J600" s="8">
        <f>'[1]Базовые цены с учетом расхода'!K38</f>
        <v>0</v>
      </c>
      <c r="K600" s="8" t="s">
        <v>30</v>
      </c>
      <c r="L600" s="8" t="s">
        <v>31</v>
      </c>
      <c r="N600" s="35"/>
    </row>
    <row r="601" spans="1:14" hidden="1" x14ac:dyDescent="0.25">
      <c r="B601" s="12" t="s">
        <v>32</v>
      </c>
    </row>
    <row r="602" spans="1:14" hidden="1" x14ac:dyDescent="0.25">
      <c r="B602" s="12" t="s">
        <v>33</v>
      </c>
    </row>
    <row r="603" spans="1:14" hidden="1" x14ac:dyDescent="0.25">
      <c r="B603" s="12" t="s">
        <v>34</v>
      </c>
    </row>
    <row r="604" spans="1:14" hidden="1" x14ac:dyDescent="0.25">
      <c r="B604" s="12" t="s">
        <v>35</v>
      </c>
      <c r="F604" s="8">
        <v>704.7</v>
      </c>
    </row>
    <row r="605" spans="1:14" ht="21" hidden="1" x14ac:dyDescent="0.25">
      <c r="B605" s="12" t="s">
        <v>36</v>
      </c>
    </row>
    <row r="606" spans="1:14" ht="21" hidden="1" x14ac:dyDescent="0.25">
      <c r="B606" s="12" t="s">
        <v>37</v>
      </c>
      <c r="C606" s="13"/>
      <c r="K606" s="8" t="s">
        <v>38</v>
      </c>
      <c r="L606" s="8" t="s">
        <v>39</v>
      </c>
    </row>
    <row r="607" spans="1:14" hidden="1" x14ac:dyDescent="0.25">
      <c r="B607" s="12" t="s">
        <v>40</v>
      </c>
    </row>
    <row r="608" spans="1:14" ht="21" hidden="1" x14ac:dyDescent="0.25">
      <c r="B608" s="12" t="s">
        <v>41</v>
      </c>
    </row>
    <row r="609" spans="1:14" hidden="1" x14ac:dyDescent="0.25">
      <c r="B609" s="12" t="s">
        <v>42</v>
      </c>
    </row>
    <row r="610" spans="1:14" hidden="1" x14ac:dyDescent="0.25">
      <c r="B610" s="12" t="s">
        <v>43</v>
      </c>
      <c r="F610" s="11" t="str">
        <f>IF('[1]Базовые цены с учетом расхода'!N38&gt;0,'[1]Базовые цены с учетом расхода'!N38,IF('[1]Базовые цены с учетом расхода'!N38&lt;0,'[1]Базовые цены с учетом расхода'!N38,""))</f>
        <v/>
      </c>
      <c r="L610" s="14" t="s">
        <v>44</v>
      </c>
    </row>
    <row r="611" spans="1:14" hidden="1" x14ac:dyDescent="0.25">
      <c r="B611" s="12" t="s">
        <v>45</v>
      </c>
      <c r="F611" s="11" t="str">
        <f>IF('[1]Базовые цены с учетом расхода'!P38&gt;0,'[1]Базовые цены с учетом расхода'!P38,IF('[1]Базовые цены с учетом расхода'!P38&lt;0,'[1]Базовые цены с учетом расхода'!P38,""))</f>
        <v/>
      </c>
      <c r="L611" s="14" t="s">
        <v>46</v>
      </c>
    </row>
    <row r="612" spans="1:14" hidden="1" x14ac:dyDescent="0.25">
      <c r="B612" s="12" t="s">
        <v>47</v>
      </c>
      <c r="F612" s="11" t="str">
        <f>IF('[1]Базовые цены с учетом расхода'!Q38&gt;0,'[1]Базовые цены с учетом расхода'!Q38,IF('[1]Базовые цены с учетом расхода'!Q38&lt;0,'[1]Базовые цены с учетом расхода'!Q38,""))</f>
        <v/>
      </c>
      <c r="L612" s="14" t="s">
        <v>48</v>
      </c>
    </row>
    <row r="613" spans="1:14" hidden="1" x14ac:dyDescent="0.25">
      <c r="B613" s="12" t="s">
        <v>49</v>
      </c>
      <c r="F613" s="11" t="str">
        <f>IF('[1]Базовые цены с учетом расхода'!O38&gt;0,'[1]Базовые цены с учетом расхода'!O38,IF('[1]Базовые цены с учетом расхода'!O38&lt;0,'[1]Базовые цены с учетом расхода'!O38,""))</f>
        <v/>
      </c>
      <c r="L613" s="14" t="s">
        <v>50</v>
      </c>
    </row>
    <row r="614" spans="1:14" hidden="1" x14ac:dyDescent="0.25">
      <c r="B614" s="12" t="s">
        <v>51</v>
      </c>
      <c r="F614" s="11" t="str">
        <f>IF('[1]Базовые цены с учетом расхода'!R38&gt;0,'[1]Базовые цены с учетом расхода'!R38,IF('[1]Базовые цены с учетом расхода'!R38&lt;0,'[1]Базовые цены с учетом расхода'!R38,""))</f>
        <v/>
      </c>
      <c r="L614" s="14" t="s">
        <v>52</v>
      </c>
    </row>
    <row r="615" spans="1:14" hidden="1" x14ac:dyDescent="0.25">
      <c r="B615" s="12" t="s">
        <v>53</v>
      </c>
      <c r="F615" s="11" t="str">
        <f>IF('[1]Базовые цены с учетом расхода'!S38&gt;0,'[1]Базовые цены с учетом расхода'!S38,IF('[1]Базовые цены с учетом расхода'!S38&lt;0,'[1]Базовые цены с учетом расхода'!S38,""))</f>
        <v/>
      </c>
      <c r="L615" s="14" t="s">
        <v>54</v>
      </c>
    </row>
    <row r="616" spans="1:14" x14ac:dyDescent="0.25">
      <c r="A616" s="15"/>
      <c r="B616" s="15"/>
      <c r="C616" s="15"/>
      <c r="D616" s="15"/>
      <c r="E616" s="15"/>
      <c r="F616" s="15"/>
      <c r="G616" s="15"/>
      <c r="H616" s="15"/>
      <c r="I616" s="15"/>
      <c r="J616" s="15"/>
    </row>
    <row r="617" spans="1:14" x14ac:dyDescent="0.25">
      <c r="A617" s="36" t="s">
        <v>99</v>
      </c>
      <c r="B617" s="25" t="s">
        <v>183</v>
      </c>
      <c r="C617" s="37">
        <v>18</v>
      </c>
      <c r="D617" s="9">
        <f>'[1]Базовые цены за единицу'!B39</f>
        <v>21.45</v>
      </c>
      <c r="E617" s="9">
        <f>'[1]Базовые цены за единицу'!D39</f>
        <v>0</v>
      </c>
      <c r="F617" s="35">
        <f>'[1]Базовые цены с учетом расхода'!B39</f>
        <v>386.1</v>
      </c>
      <c r="G617" s="35">
        <f>'[1]Базовые цены с учетом расхода'!C39</f>
        <v>0</v>
      </c>
      <c r="H617" s="9">
        <f>'[1]Базовые цены с учетом расхода'!D39</f>
        <v>0</v>
      </c>
      <c r="I617" s="10"/>
      <c r="J617" s="10">
        <f>'[1]Базовые цены с учетом расхода'!I39</f>
        <v>0</v>
      </c>
      <c r="K617" s="8" t="s">
        <v>28</v>
      </c>
      <c r="L617" s="8" t="s">
        <v>29</v>
      </c>
      <c r="N617" s="35">
        <f>'[1]Базовые цены с учетом расхода'!F39</f>
        <v>386.1</v>
      </c>
    </row>
    <row r="618" spans="1:14" ht="21.95" customHeight="1" x14ac:dyDescent="0.25">
      <c r="A618" s="37"/>
      <c r="B618" s="37"/>
      <c r="C618" s="37"/>
      <c r="D618" s="11">
        <f>'[1]Базовые цены за единицу'!C39</f>
        <v>0</v>
      </c>
      <c r="E618" s="11">
        <f>'[1]Базовые цены за единицу'!E39</f>
        <v>0</v>
      </c>
      <c r="F618" s="35"/>
      <c r="G618" s="35"/>
      <c r="H618" s="11">
        <f>'[1]Базовые цены с учетом расхода'!E39</f>
        <v>0</v>
      </c>
      <c r="J618" s="8">
        <f>'[1]Базовые цены с учетом расхода'!K39</f>
        <v>0</v>
      </c>
      <c r="K618" s="8" t="s">
        <v>30</v>
      </c>
      <c r="L618" s="8" t="s">
        <v>31</v>
      </c>
      <c r="N618" s="35"/>
    </row>
    <row r="619" spans="1:14" hidden="1" x14ac:dyDescent="0.25">
      <c r="B619" s="12" t="s">
        <v>32</v>
      </c>
    </row>
    <row r="620" spans="1:14" hidden="1" x14ac:dyDescent="0.25">
      <c r="B620" s="12" t="s">
        <v>33</v>
      </c>
    </row>
    <row r="621" spans="1:14" hidden="1" x14ac:dyDescent="0.25">
      <c r="B621" s="12" t="s">
        <v>34</v>
      </c>
    </row>
    <row r="622" spans="1:14" hidden="1" x14ac:dyDescent="0.25">
      <c r="B622" s="12" t="s">
        <v>35</v>
      </c>
      <c r="F622" s="8">
        <v>386.02</v>
      </c>
    </row>
    <row r="623" spans="1:14" ht="21" hidden="1" x14ac:dyDescent="0.25">
      <c r="B623" s="12" t="s">
        <v>36</v>
      </c>
    </row>
    <row r="624" spans="1:14" ht="21" hidden="1" x14ac:dyDescent="0.25">
      <c r="B624" s="12" t="s">
        <v>37</v>
      </c>
      <c r="C624" s="13"/>
      <c r="K624" s="8" t="s">
        <v>38</v>
      </c>
      <c r="L624" s="8" t="s">
        <v>39</v>
      </c>
    </row>
    <row r="625" spans="1:14" hidden="1" x14ac:dyDescent="0.25">
      <c r="B625" s="12" t="s">
        <v>40</v>
      </c>
    </row>
    <row r="626" spans="1:14" ht="21" hidden="1" x14ac:dyDescent="0.25">
      <c r="B626" s="12" t="s">
        <v>41</v>
      </c>
    </row>
    <row r="627" spans="1:14" hidden="1" x14ac:dyDescent="0.25">
      <c r="B627" s="12" t="s">
        <v>42</v>
      </c>
    </row>
    <row r="628" spans="1:14" hidden="1" x14ac:dyDescent="0.25">
      <c r="B628" s="12" t="s">
        <v>43</v>
      </c>
      <c r="F628" s="11" t="str">
        <f>IF('[1]Базовые цены с учетом расхода'!N39&gt;0,'[1]Базовые цены с учетом расхода'!N39,IF('[1]Базовые цены с учетом расхода'!N39&lt;0,'[1]Базовые цены с учетом расхода'!N39,""))</f>
        <v/>
      </c>
      <c r="L628" s="14" t="s">
        <v>44</v>
      </c>
    </row>
    <row r="629" spans="1:14" hidden="1" x14ac:dyDescent="0.25">
      <c r="B629" s="12" t="s">
        <v>45</v>
      </c>
      <c r="F629" s="11" t="str">
        <f>IF('[1]Базовые цены с учетом расхода'!P39&gt;0,'[1]Базовые цены с учетом расхода'!P39,IF('[1]Базовые цены с учетом расхода'!P39&lt;0,'[1]Базовые цены с учетом расхода'!P39,""))</f>
        <v/>
      </c>
      <c r="L629" s="14" t="s">
        <v>46</v>
      </c>
    </row>
    <row r="630" spans="1:14" hidden="1" x14ac:dyDescent="0.25">
      <c r="B630" s="12" t="s">
        <v>47</v>
      </c>
      <c r="F630" s="11" t="str">
        <f>IF('[1]Базовые цены с учетом расхода'!Q39&gt;0,'[1]Базовые цены с учетом расхода'!Q39,IF('[1]Базовые цены с учетом расхода'!Q39&lt;0,'[1]Базовые цены с учетом расхода'!Q39,""))</f>
        <v/>
      </c>
      <c r="L630" s="14" t="s">
        <v>48</v>
      </c>
    </row>
    <row r="631" spans="1:14" hidden="1" x14ac:dyDescent="0.25">
      <c r="B631" s="12" t="s">
        <v>49</v>
      </c>
      <c r="F631" s="11" t="str">
        <f>IF('[1]Базовые цены с учетом расхода'!O39&gt;0,'[1]Базовые цены с учетом расхода'!O39,IF('[1]Базовые цены с учетом расхода'!O39&lt;0,'[1]Базовые цены с учетом расхода'!O39,""))</f>
        <v/>
      </c>
      <c r="L631" s="14" t="s">
        <v>50</v>
      </c>
    </row>
    <row r="632" spans="1:14" hidden="1" x14ac:dyDescent="0.25">
      <c r="B632" s="12" t="s">
        <v>51</v>
      </c>
      <c r="F632" s="11" t="str">
        <f>IF('[1]Базовые цены с учетом расхода'!R39&gt;0,'[1]Базовые цены с учетом расхода'!R39,IF('[1]Базовые цены с учетом расхода'!R39&lt;0,'[1]Базовые цены с учетом расхода'!R39,""))</f>
        <v/>
      </c>
      <c r="L632" s="14" t="s">
        <v>52</v>
      </c>
    </row>
    <row r="633" spans="1:14" hidden="1" x14ac:dyDescent="0.25">
      <c r="B633" s="12" t="s">
        <v>53</v>
      </c>
      <c r="F633" s="11" t="str">
        <f>IF('[1]Базовые цены с учетом расхода'!S39&gt;0,'[1]Базовые цены с учетом расхода'!S39,IF('[1]Базовые цены с учетом расхода'!S39&lt;0,'[1]Базовые цены с учетом расхода'!S39,""))</f>
        <v/>
      </c>
      <c r="L633" s="14" t="s">
        <v>54</v>
      </c>
    </row>
    <row r="634" spans="1:14" x14ac:dyDescent="0.25">
      <c r="A634" s="15"/>
      <c r="B634" s="15"/>
      <c r="C634" s="15"/>
      <c r="D634" s="15"/>
      <c r="E634" s="15"/>
      <c r="F634" s="15"/>
      <c r="G634" s="15"/>
      <c r="H634" s="15"/>
      <c r="I634" s="15"/>
      <c r="J634" s="15"/>
    </row>
    <row r="635" spans="1:14" x14ac:dyDescent="0.25">
      <c r="A635" s="36" t="s">
        <v>100</v>
      </c>
      <c r="B635" s="25" t="s">
        <v>184</v>
      </c>
      <c r="C635" s="37">
        <v>1</v>
      </c>
      <c r="D635" s="9">
        <f>'[1]Базовые цены за единицу'!B40</f>
        <v>202.06</v>
      </c>
      <c r="E635" s="9">
        <f>'[1]Базовые цены за единицу'!D40</f>
        <v>0</v>
      </c>
      <c r="F635" s="35">
        <f>'[1]Базовые цены с учетом расхода'!B40</f>
        <v>202.06</v>
      </c>
      <c r="G635" s="35">
        <f>'[1]Базовые цены с учетом расхода'!C40</f>
        <v>0</v>
      </c>
      <c r="H635" s="9">
        <f>'[1]Базовые цены с учетом расхода'!D40</f>
        <v>0</v>
      </c>
      <c r="I635" s="10"/>
      <c r="J635" s="10">
        <f>'[1]Базовые цены с учетом расхода'!I40</f>
        <v>0</v>
      </c>
      <c r="K635" s="8" t="s">
        <v>28</v>
      </c>
      <c r="L635" s="8" t="s">
        <v>29</v>
      </c>
      <c r="N635" s="35">
        <f>'[1]Базовые цены с учетом расхода'!F40</f>
        <v>202.06</v>
      </c>
    </row>
    <row r="636" spans="1:14" ht="21.95" customHeight="1" x14ac:dyDescent="0.25">
      <c r="A636" s="37"/>
      <c r="B636" s="37"/>
      <c r="C636" s="37"/>
      <c r="D636" s="11">
        <f>'[1]Базовые цены за единицу'!C40</f>
        <v>0</v>
      </c>
      <c r="E636" s="11">
        <f>'[1]Базовые цены за единицу'!E40</f>
        <v>0</v>
      </c>
      <c r="F636" s="35"/>
      <c r="G636" s="35"/>
      <c r="H636" s="11">
        <f>'[1]Базовые цены с учетом расхода'!E40</f>
        <v>0</v>
      </c>
      <c r="J636" s="8">
        <f>'[1]Базовые цены с учетом расхода'!K40</f>
        <v>0</v>
      </c>
      <c r="K636" s="8" t="s">
        <v>30</v>
      </c>
      <c r="L636" s="8" t="s">
        <v>31</v>
      </c>
      <c r="N636" s="35"/>
    </row>
    <row r="637" spans="1:14" hidden="1" x14ac:dyDescent="0.25">
      <c r="B637" s="12" t="s">
        <v>32</v>
      </c>
    </row>
    <row r="638" spans="1:14" hidden="1" x14ac:dyDescent="0.25">
      <c r="B638" s="12" t="s">
        <v>33</v>
      </c>
    </row>
    <row r="639" spans="1:14" hidden="1" x14ac:dyDescent="0.25">
      <c r="B639" s="12" t="s">
        <v>34</v>
      </c>
    </row>
    <row r="640" spans="1:14" hidden="1" x14ac:dyDescent="0.25">
      <c r="B640" s="12" t="s">
        <v>35</v>
      </c>
      <c r="F640" s="8">
        <v>202.06</v>
      </c>
    </row>
    <row r="641" spans="1:14" ht="21" hidden="1" x14ac:dyDescent="0.25">
      <c r="B641" s="12" t="s">
        <v>36</v>
      </c>
    </row>
    <row r="642" spans="1:14" ht="21" hidden="1" x14ac:dyDescent="0.25">
      <c r="B642" s="12" t="s">
        <v>37</v>
      </c>
      <c r="C642" s="13"/>
      <c r="K642" s="8" t="s">
        <v>38</v>
      </c>
      <c r="L642" s="8" t="s">
        <v>39</v>
      </c>
    </row>
    <row r="643" spans="1:14" hidden="1" x14ac:dyDescent="0.25">
      <c r="B643" s="12" t="s">
        <v>40</v>
      </c>
    </row>
    <row r="644" spans="1:14" ht="21" hidden="1" x14ac:dyDescent="0.25">
      <c r="B644" s="12" t="s">
        <v>41</v>
      </c>
    </row>
    <row r="645" spans="1:14" hidden="1" x14ac:dyDescent="0.25">
      <c r="B645" s="12" t="s">
        <v>42</v>
      </c>
    </row>
    <row r="646" spans="1:14" hidden="1" x14ac:dyDescent="0.25">
      <c r="B646" s="12" t="s">
        <v>43</v>
      </c>
      <c r="F646" s="11" t="str">
        <f>IF('[1]Базовые цены с учетом расхода'!N40&gt;0,'[1]Базовые цены с учетом расхода'!N40,IF('[1]Базовые цены с учетом расхода'!N40&lt;0,'[1]Базовые цены с учетом расхода'!N40,""))</f>
        <v/>
      </c>
      <c r="L646" s="14" t="s">
        <v>44</v>
      </c>
    </row>
    <row r="647" spans="1:14" hidden="1" x14ac:dyDescent="0.25">
      <c r="B647" s="12" t="s">
        <v>45</v>
      </c>
      <c r="F647" s="11" t="str">
        <f>IF('[1]Базовые цены с учетом расхода'!P40&gt;0,'[1]Базовые цены с учетом расхода'!P40,IF('[1]Базовые цены с учетом расхода'!P40&lt;0,'[1]Базовые цены с учетом расхода'!P40,""))</f>
        <v/>
      </c>
      <c r="L647" s="14" t="s">
        <v>46</v>
      </c>
    </row>
    <row r="648" spans="1:14" hidden="1" x14ac:dyDescent="0.25">
      <c r="B648" s="12" t="s">
        <v>47</v>
      </c>
      <c r="F648" s="11" t="str">
        <f>IF('[1]Базовые цены с учетом расхода'!Q40&gt;0,'[1]Базовые цены с учетом расхода'!Q40,IF('[1]Базовые цены с учетом расхода'!Q40&lt;0,'[1]Базовые цены с учетом расхода'!Q40,""))</f>
        <v/>
      </c>
      <c r="L648" s="14" t="s">
        <v>48</v>
      </c>
    </row>
    <row r="649" spans="1:14" hidden="1" x14ac:dyDescent="0.25">
      <c r="B649" s="12" t="s">
        <v>49</v>
      </c>
      <c r="F649" s="11" t="str">
        <f>IF('[1]Базовые цены с учетом расхода'!O40&gt;0,'[1]Базовые цены с учетом расхода'!O40,IF('[1]Базовые цены с учетом расхода'!O40&lt;0,'[1]Базовые цены с учетом расхода'!O40,""))</f>
        <v/>
      </c>
      <c r="L649" s="14" t="s">
        <v>50</v>
      </c>
    </row>
    <row r="650" spans="1:14" hidden="1" x14ac:dyDescent="0.25">
      <c r="B650" s="12" t="s">
        <v>51</v>
      </c>
      <c r="F650" s="11" t="str">
        <f>IF('[1]Базовые цены с учетом расхода'!R40&gt;0,'[1]Базовые цены с учетом расхода'!R40,IF('[1]Базовые цены с учетом расхода'!R40&lt;0,'[1]Базовые цены с учетом расхода'!R40,""))</f>
        <v/>
      </c>
      <c r="L650" s="14" t="s">
        <v>52</v>
      </c>
    </row>
    <row r="651" spans="1:14" hidden="1" x14ac:dyDescent="0.25">
      <c r="B651" s="12" t="s">
        <v>53</v>
      </c>
      <c r="F651" s="11" t="str">
        <f>IF('[1]Базовые цены с учетом расхода'!S40&gt;0,'[1]Базовые цены с учетом расхода'!S40,IF('[1]Базовые цены с учетом расхода'!S40&lt;0,'[1]Базовые цены с учетом расхода'!S40,""))</f>
        <v/>
      </c>
      <c r="L651" s="14" t="s">
        <v>54</v>
      </c>
    </row>
    <row r="652" spans="1:14" x14ac:dyDescent="0.25">
      <c r="A652" s="15"/>
      <c r="B652" s="15"/>
      <c r="C652" s="15"/>
      <c r="D652" s="15"/>
      <c r="E652" s="15"/>
      <c r="F652" s="15"/>
      <c r="G652" s="15"/>
      <c r="H652" s="15"/>
      <c r="I652" s="15"/>
      <c r="J652" s="15"/>
    </row>
    <row r="653" spans="1:14" x14ac:dyDescent="0.25">
      <c r="A653" s="36" t="s">
        <v>101</v>
      </c>
      <c r="B653" s="25" t="s">
        <v>185</v>
      </c>
      <c r="C653" s="37">
        <v>18</v>
      </c>
      <c r="D653" s="9">
        <f>'[1]Базовые цены за единицу'!B41</f>
        <v>239.74</v>
      </c>
      <c r="E653" s="9">
        <f>'[1]Базовые цены за единицу'!D41</f>
        <v>0</v>
      </c>
      <c r="F653" s="35">
        <f>'[1]Базовые цены с учетом расхода'!B41</f>
        <v>4315.32</v>
      </c>
      <c r="G653" s="35">
        <f>'[1]Базовые цены с учетом расхода'!C41</f>
        <v>0</v>
      </c>
      <c r="H653" s="9">
        <f>'[1]Базовые цены с учетом расхода'!D41</f>
        <v>0</v>
      </c>
      <c r="I653" s="10"/>
      <c r="J653" s="10">
        <f>'[1]Базовые цены с учетом расхода'!I41</f>
        <v>0</v>
      </c>
      <c r="K653" s="8" t="s">
        <v>28</v>
      </c>
      <c r="L653" s="8" t="s">
        <v>29</v>
      </c>
      <c r="N653" s="35">
        <f>'[1]Базовые цены с учетом расхода'!F41</f>
        <v>4315.32</v>
      </c>
    </row>
    <row r="654" spans="1:14" ht="21.95" customHeight="1" x14ac:dyDescent="0.25">
      <c r="A654" s="37"/>
      <c r="B654" s="37"/>
      <c r="C654" s="37"/>
      <c r="D654" s="11">
        <f>'[1]Базовые цены за единицу'!C41</f>
        <v>0</v>
      </c>
      <c r="E654" s="11">
        <f>'[1]Базовые цены за единицу'!E41</f>
        <v>0</v>
      </c>
      <c r="F654" s="35"/>
      <c r="G654" s="35"/>
      <c r="H654" s="11">
        <f>'[1]Базовые цены с учетом расхода'!E41</f>
        <v>0</v>
      </c>
      <c r="J654" s="8">
        <f>'[1]Базовые цены с учетом расхода'!K41</f>
        <v>0</v>
      </c>
      <c r="K654" s="8" t="s">
        <v>30</v>
      </c>
      <c r="L654" s="8" t="s">
        <v>31</v>
      </c>
      <c r="N654" s="35"/>
    </row>
    <row r="655" spans="1:14" hidden="1" x14ac:dyDescent="0.25">
      <c r="B655" s="12" t="s">
        <v>32</v>
      </c>
    </row>
    <row r="656" spans="1:14" hidden="1" x14ac:dyDescent="0.25">
      <c r="B656" s="12" t="s">
        <v>33</v>
      </c>
    </row>
    <row r="657" spans="1:14" hidden="1" x14ac:dyDescent="0.25">
      <c r="B657" s="12" t="s">
        <v>34</v>
      </c>
    </row>
    <row r="658" spans="1:14" hidden="1" x14ac:dyDescent="0.25">
      <c r="B658" s="12" t="s">
        <v>35</v>
      </c>
      <c r="F658" s="8">
        <v>4315.32</v>
      </c>
    </row>
    <row r="659" spans="1:14" ht="21" hidden="1" x14ac:dyDescent="0.25">
      <c r="B659" s="12" t="s">
        <v>36</v>
      </c>
    </row>
    <row r="660" spans="1:14" ht="21" hidden="1" x14ac:dyDescent="0.25">
      <c r="B660" s="12" t="s">
        <v>37</v>
      </c>
      <c r="C660" s="13"/>
      <c r="K660" s="8" t="s">
        <v>38</v>
      </c>
      <c r="L660" s="8" t="s">
        <v>39</v>
      </c>
    </row>
    <row r="661" spans="1:14" hidden="1" x14ac:dyDescent="0.25">
      <c r="B661" s="12" t="s">
        <v>40</v>
      </c>
    </row>
    <row r="662" spans="1:14" ht="21" hidden="1" x14ac:dyDescent="0.25">
      <c r="B662" s="12" t="s">
        <v>41</v>
      </c>
    </row>
    <row r="663" spans="1:14" hidden="1" x14ac:dyDescent="0.25">
      <c r="B663" s="12" t="s">
        <v>42</v>
      </c>
    </row>
    <row r="664" spans="1:14" hidden="1" x14ac:dyDescent="0.25">
      <c r="B664" s="12" t="s">
        <v>43</v>
      </c>
      <c r="F664" s="11" t="str">
        <f>IF('[1]Базовые цены с учетом расхода'!N41&gt;0,'[1]Базовые цены с учетом расхода'!N41,IF('[1]Базовые цены с учетом расхода'!N41&lt;0,'[1]Базовые цены с учетом расхода'!N41,""))</f>
        <v/>
      </c>
      <c r="L664" s="14" t="s">
        <v>44</v>
      </c>
    </row>
    <row r="665" spans="1:14" hidden="1" x14ac:dyDescent="0.25">
      <c r="B665" s="12" t="s">
        <v>45</v>
      </c>
      <c r="F665" s="11" t="str">
        <f>IF('[1]Базовые цены с учетом расхода'!P41&gt;0,'[1]Базовые цены с учетом расхода'!P41,IF('[1]Базовые цены с учетом расхода'!P41&lt;0,'[1]Базовые цены с учетом расхода'!P41,""))</f>
        <v/>
      </c>
      <c r="L665" s="14" t="s">
        <v>46</v>
      </c>
    </row>
    <row r="666" spans="1:14" hidden="1" x14ac:dyDescent="0.25">
      <c r="B666" s="12" t="s">
        <v>47</v>
      </c>
      <c r="F666" s="11" t="str">
        <f>IF('[1]Базовые цены с учетом расхода'!Q41&gt;0,'[1]Базовые цены с учетом расхода'!Q41,IF('[1]Базовые цены с учетом расхода'!Q41&lt;0,'[1]Базовые цены с учетом расхода'!Q41,""))</f>
        <v/>
      </c>
      <c r="L666" s="14" t="s">
        <v>48</v>
      </c>
    </row>
    <row r="667" spans="1:14" hidden="1" x14ac:dyDescent="0.25">
      <c r="B667" s="12" t="s">
        <v>49</v>
      </c>
      <c r="F667" s="11" t="str">
        <f>IF('[1]Базовые цены с учетом расхода'!O41&gt;0,'[1]Базовые цены с учетом расхода'!O41,IF('[1]Базовые цены с учетом расхода'!O41&lt;0,'[1]Базовые цены с учетом расхода'!O41,""))</f>
        <v/>
      </c>
      <c r="L667" s="14" t="s">
        <v>50</v>
      </c>
    </row>
    <row r="668" spans="1:14" hidden="1" x14ac:dyDescent="0.25">
      <c r="B668" s="12" t="s">
        <v>51</v>
      </c>
      <c r="F668" s="11" t="str">
        <f>IF('[1]Базовые цены с учетом расхода'!R41&gt;0,'[1]Базовые цены с учетом расхода'!R41,IF('[1]Базовые цены с учетом расхода'!R41&lt;0,'[1]Базовые цены с учетом расхода'!R41,""))</f>
        <v/>
      </c>
      <c r="L668" s="14" t="s">
        <v>52</v>
      </c>
    </row>
    <row r="669" spans="1:14" hidden="1" x14ac:dyDescent="0.25">
      <c r="B669" s="12" t="s">
        <v>53</v>
      </c>
      <c r="F669" s="11" t="str">
        <f>IF('[1]Базовые цены с учетом расхода'!S41&gt;0,'[1]Базовые цены с учетом расхода'!S41,IF('[1]Базовые цены с учетом расхода'!S41&lt;0,'[1]Базовые цены с учетом расхода'!S41,""))</f>
        <v/>
      </c>
      <c r="L669" s="14" t="s">
        <v>54</v>
      </c>
    </row>
    <row r="670" spans="1:14" x14ac:dyDescent="0.25">
      <c r="A670" s="15"/>
      <c r="B670" s="15"/>
      <c r="C670" s="15"/>
      <c r="D670" s="15"/>
      <c r="E670" s="15"/>
      <c r="F670" s="15"/>
      <c r="G670" s="15"/>
      <c r="H670" s="15"/>
      <c r="I670" s="15"/>
      <c r="J670" s="15"/>
    </row>
    <row r="671" spans="1:14" x14ac:dyDescent="0.25">
      <c r="A671" s="36" t="s">
        <v>186</v>
      </c>
      <c r="B671" s="25" t="s">
        <v>187</v>
      </c>
      <c r="C671" s="37">
        <v>10</v>
      </c>
      <c r="D671" s="9">
        <f>'[1]Базовые цены за единицу'!B42</f>
        <v>59.57</v>
      </c>
      <c r="E671" s="9">
        <f>'[1]Базовые цены за единицу'!D42</f>
        <v>0</v>
      </c>
      <c r="F671" s="35">
        <f>'[1]Базовые цены с учетом расхода'!B42</f>
        <v>595.70000000000005</v>
      </c>
      <c r="G671" s="35">
        <f>'[1]Базовые цены с учетом расхода'!C42</f>
        <v>0</v>
      </c>
      <c r="H671" s="9">
        <f>'[1]Базовые цены с учетом расхода'!D42</f>
        <v>0</v>
      </c>
      <c r="I671" s="10"/>
      <c r="J671" s="10">
        <f>'[1]Базовые цены с учетом расхода'!I42</f>
        <v>0</v>
      </c>
      <c r="K671" s="8" t="s">
        <v>28</v>
      </c>
      <c r="L671" s="8" t="s">
        <v>29</v>
      </c>
      <c r="N671" s="35">
        <f>'[1]Базовые цены с учетом расхода'!F42</f>
        <v>595.70000000000005</v>
      </c>
    </row>
    <row r="672" spans="1:14" ht="21.95" customHeight="1" x14ac:dyDescent="0.25">
      <c r="A672" s="37"/>
      <c r="B672" s="37"/>
      <c r="C672" s="37"/>
      <c r="D672" s="11">
        <f>'[1]Базовые цены за единицу'!C42</f>
        <v>0</v>
      </c>
      <c r="E672" s="11">
        <f>'[1]Базовые цены за единицу'!E42</f>
        <v>0</v>
      </c>
      <c r="F672" s="35"/>
      <c r="G672" s="35"/>
      <c r="H672" s="11">
        <f>'[1]Базовые цены с учетом расхода'!E42</f>
        <v>0</v>
      </c>
      <c r="J672" s="8">
        <f>'[1]Базовые цены с учетом расхода'!K42</f>
        <v>0</v>
      </c>
      <c r="K672" s="8" t="s">
        <v>30</v>
      </c>
      <c r="L672" s="8" t="s">
        <v>31</v>
      </c>
      <c r="N672" s="35"/>
    </row>
    <row r="673" spans="1:12" hidden="1" x14ac:dyDescent="0.25">
      <c r="B673" s="12" t="s">
        <v>32</v>
      </c>
    </row>
    <row r="674" spans="1:12" hidden="1" x14ac:dyDescent="0.25">
      <c r="B674" s="12" t="s">
        <v>33</v>
      </c>
    </row>
    <row r="675" spans="1:12" hidden="1" x14ac:dyDescent="0.25">
      <c r="B675" s="12" t="s">
        <v>34</v>
      </c>
    </row>
    <row r="676" spans="1:12" hidden="1" x14ac:dyDescent="0.25">
      <c r="B676" s="12" t="s">
        <v>35</v>
      </c>
      <c r="F676" s="8">
        <v>595.72</v>
      </c>
    </row>
    <row r="677" spans="1:12" ht="21" hidden="1" x14ac:dyDescent="0.25">
      <c r="B677" s="12" t="s">
        <v>36</v>
      </c>
    </row>
    <row r="678" spans="1:12" ht="21" hidden="1" x14ac:dyDescent="0.25">
      <c r="B678" s="12" t="s">
        <v>37</v>
      </c>
      <c r="C678" s="13"/>
      <c r="K678" s="8" t="s">
        <v>38</v>
      </c>
      <c r="L678" s="8" t="s">
        <v>39</v>
      </c>
    </row>
    <row r="679" spans="1:12" hidden="1" x14ac:dyDescent="0.25">
      <c r="B679" s="12" t="s">
        <v>40</v>
      </c>
    </row>
    <row r="680" spans="1:12" ht="21" hidden="1" x14ac:dyDescent="0.25">
      <c r="B680" s="12" t="s">
        <v>41</v>
      </c>
    </row>
    <row r="681" spans="1:12" hidden="1" x14ac:dyDescent="0.25">
      <c r="B681" s="12" t="s">
        <v>42</v>
      </c>
    </row>
    <row r="682" spans="1:12" hidden="1" x14ac:dyDescent="0.25">
      <c r="B682" s="12" t="s">
        <v>43</v>
      </c>
      <c r="F682" s="11" t="str">
        <f>IF('[1]Базовые цены с учетом расхода'!N42&gt;0,'[1]Базовые цены с учетом расхода'!N42,IF('[1]Базовые цены с учетом расхода'!N42&lt;0,'[1]Базовые цены с учетом расхода'!N42,""))</f>
        <v/>
      </c>
      <c r="L682" s="14" t="s">
        <v>44</v>
      </c>
    </row>
    <row r="683" spans="1:12" hidden="1" x14ac:dyDescent="0.25">
      <c r="B683" s="12" t="s">
        <v>45</v>
      </c>
      <c r="F683" s="11" t="str">
        <f>IF('[1]Базовые цены с учетом расхода'!P42&gt;0,'[1]Базовые цены с учетом расхода'!P42,IF('[1]Базовые цены с учетом расхода'!P42&lt;0,'[1]Базовые цены с учетом расхода'!P42,""))</f>
        <v/>
      </c>
      <c r="L683" s="14" t="s">
        <v>46</v>
      </c>
    </row>
    <row r="684" spans="1:12" hidden="1" x14ac:dyDescent="0.25">
      <c r="B684" s="12" t="s">
        <v>47</v>
      </c>
      <c r="F684" s="11" t="str">
        <f>IF('[1]Базовые цены с учетом расхода'!Q42&gt;0,'[1]Базовые цены с учетом расхода'!Q42,IF('[1]Базовые цены с учетом расхода'!Q42&lt;0,'[1]Базовые цены с учетом расхода'!Q42,""))</f>
        <v/>
      </c>
      <c r="L684" s="14" t="s">
        <v>48</v>
      </c>
    </row>
    <row r="685" spans="1:12" hidden="1" x14ac:dyDescent="0.25">
      <c r="B685" s="12" t="s">
        <v>49</v>
      </c>
      <c r="F685" s="11" t="str">
        <f>IF('[1]Базовые цены с учетом расхода'!O42&gt;0,'[1]Базовые цены с учетом расхода'!O42,IF('[1]Базовые цены с учетом расхода'!O42&lt;0,'[1]Базовые цены с учетом расхода'!O42,""))</f>
        <v/>
      </c>
      <c r="L685" s="14" t="s">
        <v>50</v>
      </c>
    </row>
    <row r="686" spans="1:12" hidden="1" x14ac:dyDescent="0.25">
      <c r="B686" s="12" t="s">
        <v>51</v>
      </c>
      <c r="F686" s="11" t="str">
        <f>IF('[1]Базовые цены с учетом расхода'!R42&gt;0,'[1]Базовые цены с учетом расхода'!R42,IF('[1]Базовые цены с учетом расхода'!R42&lt;0,'[1]Базовые цены с учетом расхода'!R42,""))</f>
        <v/>
      </c>
      <c r="L686" s="14" t="s">
        <v>52</v>
      </c>
    </row>
    <row r="687" spans="1:12" hidden="1" x14ac:dyDescent="0.25">
      <c r="B687" s="12" t="s">
        <v>53</v>
      </c>
      <c r="F687" s="11" t="str">
        <f>IF('[1]Базовые цены с учетом расхода'!S42&gt;0,'[1]Базовые цены с учетом расхода'!S42,IF('[1]Базовые цены с учетом расхода'!S42&lt;0,'[1]Базовые цены с учетом расхода'!S42,""))</f>
        <v/>
      </c>
      <c r="L687" s="14" t="s">
        <v>54</v>
      </c>
    </row>
    <row r="688" spans="1:12" x14ac:dyDescent="0.25">
      <c r="A688" s="15"/>
      <c r="B688" s="15"/>
      <c r="C688" s="15"/>
      <c r="D688" s="15"/>
      <c r="E688" s="15"/>
      <c r="F688" s="15"/>
      <c r="G688" s="15"/>
      <c r="H688" s="15"/>
      <c r="I688" s="15"/>
      <c r="J688" s="15"/>
    </row>
    <row r="689" spans="1:14" x14ac:dyDescent="0.25">
      <c r="A689" s="36" t="s">
        <v>188</v>
      </c>
      <c r="B689" s="25" t="s">
        <v>189</v>
      </c>
      <c r="C689" s="37">
        <v>20</v>
      </c>
      <c r="D689" s="9">
        <f>'[1]Базовые цены за единицу'!B43</f>
        <v>59.57</v>
      </c>
      <c r="E689" s="9">
        <f>'[1]Базовые цены за единицу'!D43</f>
        <v>0</v>
      </c>
      <c r="F689" s="35">
        <f>'[1]Базовые цены с учетом расхода'!B43</f>
        <v>1191.4000000000001</v>
      </c>
      <c r="G689" s="35">
        <f>'[1]Базовые цены с учетом расхода'!C43</f>
        <v>0</v>
      </c>
      <c r="H689" s="9">
        <f>'[1]Базовые цены с учетом расхода'!D43</f>
        <v>0</v>
      </c>
      <c r="I689" s="10"/>
      <c r="J689" s="10">
        <f>'[1]Базовые цены с учетом расхода'!I43</f>
        <v>0</v>
      </c>
      <c r="K689" s="8" t="s">
        <v>28</v>
      </c>
      <c r="L689" s="8" t="s">
        <v>29</v>
      </c>
      <c r="N689" s="35">
        <f>'[1]Базовые цены с учетом расхода'!F43</f>
        <v>1191.4000000000001</v>
      </c>
    </row>
    <row r="690" spans="1:14" ht="33" customHeight="1" x14ac:dyDescent="0.25">
      <c r="A690" s="37"/>
      <c r="B690" s="37"/>
      <c r="C690" s="37"/>
      <c r="D690" s="11">
        <f>'[1]Базовые цены за единицу'!C43</f>
        <v>0</v>
      </c>
      <c r="E690" s="11">
        <f>'[1]Базовые цены за единицу'!E43</f>
        <v>0</v>
      </c>
      <c r="F690" s="35"/>
      <c r="G690" s="35"/>
      <c r="H690" s="11">
        <f>'[1]Базовые цены с учетом расхода'!E43</f>
        <v>0</v>
      </c>
      <c r="J690" s="8">
        <f>'[1]Базовые цены с учетом расхода'!K43</f>
        <v>0</v>
      </c>
      <c r="K690" s="8" t="s">
        <v>30</v>
      </c>
      <c r="L690" s="8" t="s">
        <v>31</v>
      </c>
      <c r="N690" s="35"/>
    </row>
    <row r="691" spans="1:14" hidden="1" x14ac:dyDescent="0.25">
      <c r="B691" s="12" t="s">
        <v>32</v>
      </c>
    </row>
    <row r="692" spans="1:14" hidden="1" x14ac:dyDescent="0.25">
      <c r="B692" s="12" t="s">
        <v>33</v>
      </c>
    </row>
    <row r="693" spans="1:14" hidden="1" x14ac:dyDescent="0.25">
      <c r="B693" s="12" t="s">
        <v>34</v>
      </c>
    </row>
    <row r="694" spans="1:14" hidden="1" x14ac:dyDescent="0.25">
      <c r="B694" s="12" t="s">
        <v>35</v>
      </c>
      <c r="F694" s="8">
        <v>1191.44</v>
      </c>
    </row>
    <row r="695" spans="1:14" ht="21" hidden="1" x14ac:dyDescent="0.25">
      <c r="B695" s="12" t="s">
        <v>36</v>
      </c>
    </row>
    <row r="696" spans="1:14" ht="21" hidden="1" x14ac:dyDescent="0.25">
      <c r="B696" s="12" t="s">
        <v>37</v>
      </c>
      <c r="C696" s="13"/>
      <c r="K696" s="8" t="s">
        <v>38</v>
      </c>
      <c r="L696" s="8" t="s">
        <v>39</v>
      </c>
    </row>
    <row r="697" spans="1:14" hidden="1" x14ac:dyDescent="0.25">
      <c r="B697" s="12" t="s">
        <v>40</v>
      </c>
    </row>
    <row r="698" spans="1:14" ht="21" hidden="1" x14ac:dyDescent="0.25">
      <c r="B698" s="12" t="s">
        <v>41</v>
      </c>
    </row>
    <row r="699" spans="1:14" hidden="1" x14ac:dyDescent="0.25">
      <c r="B699" s="12" t="s">
        <v>42</v>
      </c>
    </row>
    <row r="700" spans="1:14" hidden="1" x14ac:dyDescent="0.25">
      <c r="B700" s="12" t="s">
        <v>43</v>
      </c>
      <c r="F700" s="11" t="str">
        <f>IF('[1]Базовые цены с учетом расхода'!N43&gt;0,'[1]Базовые цены с учетом расхода'!N43,IF('[1]Базовые цены с учетом расхода'!N43&lt;0,'[1]Базовые цены с учетом расхода'!N43,""))</f>
        <v/>
      </c>
      <c r="L700" s="14" t="s">
        <v>44</v>
      </c>
    </row>
    <row r="701" spans="1:14" hidden="1" x14ac:dyDescent="0.25">
      <c r="B701" s="12" t="s">
        <v>45</v>
      </c>
      <c r="F701" s="11" t="str">
        <f>IF('[1]Базовые цены с учетом расхода'!P43&gt;0,'[1]Базовые цены с учетом расхода'!P43,IF('[1]Базовые цены с учетом расхода'!P43&lt;0,'[1]Базовые цены с учетом расхода'!P43,""))</f>
        <v/>
      </c>
      <c r="L701" s="14" t="s">
        <v>46</v>
      </c>
    </row>
    <row r="702" spans="1:14" hidden="1" x14ac:dyDescent="0.25">
      <c r="B702" s="12" t="s">
        <v>47</v>
      </c>
      <c r="F702" s="11" t="str">
        <f>IF('[1]Базовые цены с учетом расхода'!Q43&gt;0,'[1]Базовые цены с учетом расхода'!Q43,IF('[1]Базовые цены с учетом расхода'!Q43&lt;0,'[1]Базовые цены с учетом расхода'!Q43,""))</f>
        <v/>
      </c>
      <c r="L702" s="14" t="s">
        <v>48</v>
      </c>
    </row>
    <row r="703" spans="1:14" hidden="1" x14ac:dyDescent="0.25">
      <c r="B703" s="12" t="s">
        <v>49</v>
      </c>
      <c r="F703" s="11" t="str">
        <f>IF('[1]Базовые цены с учетом расхода'!O43&gt;0,'[1]Базовые цены с учетом расхода'!O43,IF('[1]Базовые цены с учетом расхода'!O43&lt;0,'[1]Базовые цены с учетом расхода'!O43,""))</f>
        <v/>
      </c>
      <c r="L703" s="14" t="s">
        <v>50</v>
      </c>
    </row>
    <row r="704" spans="1:14" hidden="1" x14ac:dyDescent="0.25">
      <c r="B704" s="12" t="s">
        <v>51</v>
      </c>
      <c r="F704" s="11" t="str">
        <f>IF('[1]Базовые цены с учетом расхода'!R43&gt;0,'[1]Базовые цены с учетом расхода'!R43,IF('[1]Базовые цены с учетом расхода'!R43&lt;0,'[1]Базовые цены с учетом расхода'!R43,""))</f>
        <v/>
      </c>
      <c r="L704" s="14" t="s">
        <v>52</v>
      </c>
    </row>
    <row r="705" spans="1:14" hidden="1" x14ac:dyDescent="0.25">
      <c r="B705" s="12" t="s">
        <v>53</v>
      </c>
      <c r="F705" s="11" t="str">
        <f>IF('[1]Базовые цены с учетом расхода'!S43&gt;0,'[1]Базовые цены с учетом расхода'!S43,IF('[1]Базовые цены с учетом расхода'!S43&lt;0,'[1]Базовые цены с учетом расхода'!S43,""))</f>
        <v/>
      </c>
      <c r="L705" s="14" t="s">
        <v>54</v>
      </c>
    </row>
    <row r="706" spans="1:14" x14ac:dyDescent="0.25">
      <c r="A706" s="15"/>
      <c r="B706" s="15"/>
      <c r="C706" s="15"/>
      <c r="D706" s="15"/>
      <c r="E706" s="15"/>
      <c r="F706" s="15"/>
      <c r="G706" s="15"/>
      <c r="H706" s="15"/>
      <c r="I706" s="15"/>
      <c r="J706" s="15"/>
    </row>
    <row r="707" spans="1:14" x14ac:dyDescent="0.25">
      <c r="A707" s="36" t="s">
        <v>190</v>
      </c>
      <c r="B707" s="25" t="s">
        <v>191</v>
      </c>
      <c r="C707" s="37">
        <v>6</v>
      </c>
      <c r="D707" s="9">
        <f>'[1]Базовые цены за единицу'!B44</f>
        <v>159.47999999999999</v>
      </c>
      <c r="E707" s="9">
        <f>'[1]Базовые цены за единицу'!D44</f>
        <v>0</v>
      </c>
      <c r="F707" s="35">
        <f>'[1]Базовые цены с учетом расхода'!B44</f>
        <v>956.88</v>
      </c>
      <c r="G707" s="35">
        <f>'[1]Базовые цены с учетом расхода'!C44</f>
        <v>0</v>
      </c>
      <c r="H707" s="9">
        <f>'[1]Базовые цены с учетом расхода'!D44</f>
        <v>0</v>
      </c>
      <c r="I707" s="10"/>
      <c r="J707" s="10">
        <f>'[1]Базовые цены с учетом расхода'!I44</f>
        <v>0</v>
      </c>
      <c r="K707" s="8" t="s">
        <v>28</v>
      </c>
      <c r="L707" s="8" t="s">
        <v>29</v>
      </c>
      <c r="N707" s="35">
        <f>'[1]Базовые цены с учетом расхода'!F44</f>
        <v>956.88</v>
      </c>
    </row>
    <row r="708" spans="1:14" ht="33" customHeight="1" x14ac:dyDescent="0.25">
      <c r="A708" s="37"/>
      <c r="B708" s="37"/>
      <c r="C708" s="37"/>
      <c r="D708" s="11">
        <f>'[1]Базовые цены за единицу'!C44</f>
        <v>0</v>
      </c>
      <c r="E708" s="11">
        <f>'[1]Базовые цены за единицу'!E44</f>
        <v>0</v>
      </c>
      <c r="F708" s="35"/>
      <c r="G708" s="35"/>
      <c r="H708" s="11">
        <f>'[1]Базовые цены с учетом расхода'!E44</f>
        <v>0</v>
      </c>
      <c r="J708" s="8">
        <f>'[1]Базовые цены с учетом расхода'!K44</f>
        <v>0</v>
      </c>
      <c r="K708" s="8" t="s">
        <v>30</v>
      </c>
      <c r="L708" s="8" t="s">
        <v>31</v>
      </c>
      <c r="N708" s="35"/>
    </row>
    <row r="709" spans="1:14" hidden="1" x14ac:dyDescent="0.25">
      <c r="B709" s="12" t="s">
        <v>32</v>
      </c>
    </row>
    <row r="710" spans="1:14" hidden="1" x14ac:dyDescent="0.25">
      <c r="B710" s="12" t="s">
        <v>33</v>
      </c>
    </row>
    <row r="711" spans="1:14" hidden="1" x14ac:dyDescent="0.25">
      <c r="B711" s="12" t="s">
        <v>34</v>
      </c>
    </row>
    <row r="712" spans="1:14" hidden="1" x14ac:dyDescent="0.25">
      <c r="B712" s="12" t="s">
        <v>35</v>
      </c>
      <c r="F712" s="8">
        <v>956.88</v>
      </c>
    </row>
    <row r="713" spans="1:14" ht="21" hidden="1" x14ac:dyDescent="0.25">
      <c r="B713" s="12" t="s">
        <v>36</v>
      </c>
    </row>
    <row r="714" spans="1:14" ht="21" hidden="1" x14ac:dyDescent="0.25">
      <c r="B714" s="12" t="s">
        <v>37</v>
      </c>
      <c r="C714" s="13"/>
      <c r="K714" s="8" t="s">
        <v>38</v>
      </c>
      <c r="L714" s="8" t="s">
        <v>39</v>
      </c>
    </row>
    <row r="715" spans="1:14" hidden="1" x14ac:dyDescent="0.25">
      <c r="B715" s="12" t="s">
        <v>40</v>
      </c>
    </row>
    <row r="716" spans="1:14" ht="21" hidden="1" x14ac:dyDescent="0.25">
      <c r="B716" s="12" t="s">
        <v>41</v>
      </c>
    </row>
    <row r="717" spans="1:14" hidden="1" x14ac:dyDescent="0.25">
      <c r="B717" s="12" t="s">
        <v>42</v>
      </c>
    </row>
    <row r="718" spans="1:14" hidden="1" x14ac:dyDescent="0.25">
      <c r="B718" s="12" t="s">
        <v>43</v>
      </c>
      <c r="F718" s="11" t="str">
        <f>IF('[1]Базовые цены с учетом расхода'!N44&gt;0,'[1]Базовые цены с учетом расхода'!N44,IF('[1]Базовые цены с учетом расхода'!N44&lt;0,'[1]Базовые цены с учетом расхода'!N44,""))</f>
        <v/>
      </c>
      <c r="L718" s="14" t="s">
        <v>44</v>
      </c>
    </row>
    <row r="719" spans="1:14" hidden="1" x14ac:dyDescent="0.25">
      <c r="B719" s="12" t="s">
        <v>45</v>
      </c>
      <c r="F719" s="11" t="str">
        <f>IF('[1]Базовые цены с учетом расхода'!P44&gt;0,'[1]Базовые цены с учетом расхода'!P44,IF('[1]Базовые цены с учетом расхода'!P44&lt;0,'[1]Базовые цены с учетом расхода'!P44,""))</f>
        <v/>
      </c>
      <c r="L719" s="14" t="s">
        <v>46</v>
      </c>
    </row>
    <row r="720" spans="1:14" hidden="1" x14ac:dyDescent="0.25">
      <c r="B720" s="12" t="s">
        <v>47</v>
      </c>
      <c r="F720" s="11" t="str">
        <f>IF('[1]Базовые цены с учетом расхода'!Q44&gt;0,'[1]Базовые цены с учетом расхода'!Q44,IF('[1]Базовые цены с учетом расхода'!Q44&lt;0,'[1]Базовые цены с учетом расхода'!Q44,""))</f>
        <v/>
      </c>
      <c r="L720" s="14" t="s">
        <v>48</v>
      </c>
    </row>
    <row r="721" spans="1:14" hidden="1" x14ac:dyDescent="0.25">
      <c r="B721" s="12" t="s">
        <v>49</v>
      </c>
      <c r="F721" s="11" t="str">
        <f>IF('[1]Базовые цены с учетом расхода'!O44&gt;0,'[1]Базовые цены с учетом расхода'!O44,IF('[1]Базовые цены с учетом расхода'!O44&lt;0,'[1]Базовые цены с учетом расхода'!O44,""))</f>
        <v/>
      </c>
      <c r="L721" s="14" t="s">
        <v>50</v>
      </c>
    </row>
    <row r="722" spans="1:14" hidden="1" x14ac:dyDescent="0.25">
      <c r="B722" s="12" t="s">
        <v>51</v>
      </c>
      <c r="F722" s="11" t="str">
        <f>IF('[1]Базовые цены с учетом расхода'!R44&gt;0,'[1]Базовые цены с учетом расхода'!R44,IF('[1]Базовые цены с учетом расхода'!R44&lt;0,'[1]Базовые цены с учетом расхода'!R44,""))</f>
        <v/>
      </c>
      <c r="L722" s="14" t="s">
        <v>52</v>
      </c>
    </row>
    <row r="723" spans="1:14" hidden="1" x14ac:dyDescent="0.25">
      <c r="B723" s="12" t="s">
        <v>53</v>
      </c>
      <c r="F723" s="11" t="str">
        <f>IF('[1]Базовые цены с учетом расхода'!S44&gt;0,'[1]Базовые цены с учетом расхода'!S44,IF('[1]Базовые цены с учетом расхода'!S44&lt;0,'[1]Базовые цены с учетом расхода'!S44,""))</f>
        <v/>
      </c>
      <c r="L723" s="14" t="s">
        <v>54</v>
      </c>
    </row>
    <row r="724" spans="1:14" x14ac:dyDescent="0.25">
      <c r="A724" s="15"/>
      <c r="B724" s="15"/>
      <c r="C724" s="15"/>
      <c r="D724" s="15"/>
      <c r="E724" s="15"/>
      <c r="F724" s="15"/>
      <c r="G724" s="15"/>
      <c r="H724" s="15"/>
      <c r="I724" s="15"/>
      <c r="J724" s="15"/>
    </row>
    <row r="725" spans="1:14" x14ac:dyDescent="0.25">
      <c r="A725" s="36" t="s">
        <v>192</v>
      </c>
      <c r="B725" s="25" t="s">
        <v>193</v>
      </c>
      <c r="C725" s="37">
        <v>24</v>
      </c>
      <c r="D725" s="9">
        <f>'[1]Базовые цены за единицу'!B45</f>
        <v>10.89</v>
      </c>
      <c r="E725" s="9">
        <f>'[1]Базовые цены за единицу'!D45</f>
        <v>0</v>
      </c>
      <c r="F725" s="35">
        <f>'[1]Базовые цены с учетом расхода'!B45</f>
        <v>261.36</v>
      </c>
      <c r="G725" s="35">
        <f>'[1]Базовые цены с учетом расхода'!C45</f>
        <v>0</v>
      </c>
      <c r="H725" s="9">
        <f>'[1]Базовые цены с учетом расхода'!D45</f>
        <v>0</v>
      </c>
      <c r="I725" s="10"/>
      <c r="J725" s="10">
        <f>'[1]Базовые цены с учетом расхода'!I45</f>
        <v>0</v>
      </c>
      <c r="K725" s="8" t="s">
        <v>28</v>
      </c>
      <c r="L725" s="8" t="s">
        <v>29</v>
      </c>
      <c r="N725" s="35">
        <f>'[1]Базовые цены с учетом расхода'!F45</f>
        <v>261.36</v>
      </c>
    </row>
    <row r="726" spans="1:14" ht="21.95" customHeight="1" x14ac:dyDescent="0.25">
      <c r="A726" s="37"/>
      <c r="B726" s="37"/>
      <c r="C726" s="37"/>
      <c r="D726" s="11">
        <f>'[1]Базовые цены за единицу'!C45</f>
        <v>0</v>
      </c>
      <c r="E726" s="11">
        <f>'[1]Базовые цены за единицу'!E45</f>
        <v>0</v>
      </c>
      <c r="F726" s="35"/>
      <c r="G726" s="35"/>
      <c r="H726" s="11">
        <f>'[1]Базовые цены с учетом расхода'!E45</f>
        <v>0</v>
      </c>
      <c r="J726" s="8">
        <f>'[1]Базовые цены с учетом расхода'!K45</f>
        <v>0</v>
      </c>
      <c r="K726" s="8" t="s">
        <v>30</v>
      </c>
      <c r="L726" s="8" t="s">
        <v>31</v>
      </c>
      <c r="N726" s="35"/>
    </row>
    <row r="727" spans="1:14" hidden="1" x14ac:dyDescent="0.25">
      <c r="B727" s="12" t="s">
        <v>32</v>
      </c>
    </row>
    <row r="728" spans="1:14" hidden="1" x14ac:dyDescent="0.25">
      <c r="B728" s="12" t="s">
        <v>33</v>
      </c>
    </row>
    <row r="729" spans="1:14" hidden="1" x14ac:dyDescent="0.25">
      <c r="B729" s="12" t="s">
        <v>34</v>
      </c>
    </row>
    <row r="730" spans="1:14" hidden="1" x14ac:dyDescent="0.25">
      <c r="B730" s="12" t="s">
        <v>35</v>
      </c>
      <c r="F730" s="8">
        <v>261.36</v>
      </c>
    </row>
    <row r="731" spans="1:14" ht="21" hidden="1" x14ac:dyDescent="0.25">
      <c r="B731" s="12" t="s">
        <v>36</v>
      </c>
    </row>
    <row r="732" spans="1:14" ht="21" hidden="1" x14ac:dyDescent="0.25">
      <c r="B732" s="12" t="s">
        <v>37</v>
      </c>
      <c r="C732" s="13"/>
      <c r="K732" s="8" t="s">
        <v>38</v>
      </c>
      <c r="L732" s="8" t="s">
        <v>39</v>
      </c>
    </row>
    <row r="733" spans="1:14" hidden="1" x14ac:dyDescent="0.25">
      <c r="B733" s="12" t="s">
        <v>40</v>
      </c>
    </row>
    <row r="734" spans="1:14" ht="21" hidden="1" x14ac:dyDescent="0.25">
      <c r="B734" s="12" t="s">
        <v>41</v>
      </c>
    </row>
    <row r="735" spans="1:14" hidden="1" x14ac:dyDescent="0.25">
      <c r="B735" s="12" t="s">
        <v>42</v>
      </c>
    </row>
    <row r="736" spans="1:14" hidden="1" x14ac:dyDescent="0.25">
      <c r="B736" s="12" t="s">
        <v>43</v>
      </c>
      <c r="F736" s="11" t="str">
        <f>IF('[1]Базовые цены с учетом расхода'!N45&gt;0,'[1]Базовые цены с учетом расхода'!N45,IF('[1]Базовые цены с учетом расхода'!N45&lt;0,'[1]Базовые цены с учетом расхода'!N45,""))</f>
        <v/>
      </c>
      <c r="L736" s="14" t="s">
        <v>44</v>
      </c>
    </row>
    <row r="737" spans="1:14" hidden="1" x14ac:dyDescent="0.25">
      <c r="B737" s="12" t="s">
        <v>45</v>
      </c>
      <c r="F737" s="11" t="str">
        <f>IF('[1]Базовые цены с учетом расхода'!P45&gt;0,'[1]Базовые цены с учетом расхода'!P45,IF('[1]Базовые цены с учетом расхода'!P45&lt;0,'[1]Базовые цены с учетом расхода'!P45,""))</f>
        <v/>
      </c>
      <c r="L737" s="14" t="s">
        <v>46</v>
      </c>
    </row>
    <row r="738" spans="1:14" hidden="1" x14ac:dyDescent="0.25">
      <c r="B738" s="12" t="s">
        <v>47</v>
      </c>
      <c r="F738" s="11" t="str">
        <f>IF('[1]Базовые цены с учетом расхода'!Q45&gt;0,'[1]Базовые цены с учетом расхода'!Q45,IF('[1]Базовые цены с учетом расхода'!Q45&lt;0,'[1]Базовые цены с учетом расхода'!Q45,""))</f>
        <v/>
      </c>
      <c r="L738" s="14" t="s">
        <v>48</v>
      </c>
    </row>
    <row r="739" spans="1:14" hidden="1" x14ac:dyDescent="0.25">
      <c r="B739" s="12" t="s">
        <v>49</v>
      </c>
      <c r="F739" s="11" t="str">
        <f>IF('[1]Базовые цены с учетом расхода'!O45&gt;0,'[1]Базовые цены с учетом расхода'!O45,IF('[1]Базовые цены с учетом расхода'!O45&lt;0,'[1]Базовые цены с учетом расхода'!O45,""))</f>
        <v/>
      </c>
      <c r="L739" s="14" t="s">
        <v>50</v>
      </c>
    </row>
    <row r="740" spans="1:14" hidden="1" x14ac:dyDescent="0.25">
      <c r="B740" s="12" t="s">
        <v>51</v>
      </c>
      <c r="F740" s="11" t="str">
        <f>IF('[1]Базовые цены с учетом расхода'!R45&gt;0,'[1]Базовые цены с учетом расхода'!R45,IF('[1]Базовые цены с учетом расхода'!R45&lt;0,'[1]Базовые цены с учетом расхода'!R45,""))</f>
        <v/>
      </c>
      <c r="L740" s="14" t="s">
        <v>52</v>
      </c>
    </row>
    <row r="741" spans="1:14" hidden="1" x14ac:dyDescent="0.25">
      <c r="B741" s="12" t="s">
        <v>53</v>
      </c>
      <c r="F741" s="11" t="str">
        <f>IF('[1]Базовые цены с учетом расхода'!S45&gt;0,'[1]Базовые цены с учетом расхода'!S45,IF('[1]Базовые цены с учетом расхода'!S45&lt;0,'[1]Базовые цены с учетом расхода'!S45,""))</f>
        <v/>
      </c>
      <c r="L741" s="14" t="s">
        <v>54</v>
      </c>
    </row>
    <row r="742" spans="1:14" x14ac:dyDescent="0.25">
      <c r="A742" s="15"/>
      <c r="B742" s="15"/>
      <c r="C742" s="15"/>
      <c r="D742" s="15"/>
      <c r="E742" s="15"/>
      <c r="F742" s="15"/>
      <c r="G742" s="15"/>
      <c r="H742" s="15"/>
      <c r="I742" s="15"/>
      <c r="J742" s="15"/>
    </row>
    <row r="743" spans="1:14" x14ac:dyDescent="0.25">
      <c r="A743" s="36" t="s">
        <v>194</v>
      </c>
      <c r="B743" s="25" t="s">
        <v>195</v>
      </c>
      <c r="C743" s="37">
        <v>12</v>
      </c>
      <c r="D743" s="9">
        <f>'[1]Базовые цены за единицу'!B46</f>
        <v>131.97</v>
      </c>
      <c r="E743" s="9">
        <f>'[1]Базовые цены за единицу'!D46</f>
        <v>0</v>
      </c>
      <c r="F743" s="35">
        <f>'[1]Базовые цены с учетом расхода'!B46</f>
        <v>1583.64</v>
      </c>
      <c r="G743" s="35">
        <f>'[1]Базовые цены с учетом расхода'!C46</f>
        <v>0</v>
      </c>
      <c r="H743" s="9">
        <f>'[1]Базовые цены с учетом расхода'!D46</f>
        <v>0</v>
      </c>
      <c r="I743" s="10"/>
      <c r="J743" s="10">
        <f>'[1]Базовые цены с учетом расхода'!I46</f>
        <v>0</v>
      </c>
      <c r="K743" s="8" t="s">
        <v>28</v>
      </c>
      <c r="L743" s="8" t="s">
        <v>29</v>
      </c>
      <c r="N743" s="35">
        <f>'[1]Базовые цены с учетом расхода'!F46</f>
        <v>1583.64</v>
      </c>
    </row>
    <row r="744" spans="1:14" ht="21.95" customHeight="1" x14ac:dyDescent="0.25">
      <c r="A744" s="37"/>
      <c r="B744" s="37"/>
      <c r="C744" s="37"/>
      <c r="D744" s="11">
        <f>'[1]Базовые цены за единицу'!C46</f>
        <v>0</v>
      </c>
      <c r="E744" s="11">
        <f>'[1]Базовые цены за единицу'!E46</f>
        <v>0</v>
      </c>
      <c r="F744" s="35"/>
      <c r="G744" s="35"/>
      <c r="H744" s="11">
        <f>'[1]Базовые цены с учетом расхода'!E46</f>
        <v>0</v>
      </c>
      <c r="J744" s="8">
        <f>'[1]Базовые цены с учетом расхода'!K46</f>
        <v>0</v>
      </c>
      <c r="K744" s="8" t="s">
        <v>30</v>
      </c>
      <c r="L744" s="8" t="s">
        <v>31</v>
      </c>
      <c r="N744" s="35"/>
    </row>
    <row r="745" spans="1:14" hidden="1" x14ac:dyDescent="0.25">
      <c r="B745" s="12" t="s">
        <v>32</v>
      </c>
    </row>
    <row r="746" spans="1:14" hidden="1" x14ac:dyDescent="0.25">
      <c r="B746" s="12" t="s">
        <v>33</v>
      </c>
    </row>
    <row r="747" spans="1:14" hidden="1" x14ac:dyDescent="0.25">
      <c r="B747" s="12" t="s">
        <v>34</v>
      </c>
    </row>
    <row r="748" spans="1:14" hidden="1" x14ac:dyDescent="0.25">
      <c r="B748" s="12" t="s">
        <v>35</v>
      </c>
      <c r="F748" s="8">
        <v>1583.67</v>
      </c>
    </row>
    <row r="749" spans="1:14" ht="21" hidden="1" x14ac:dyDescent="0.25">
      <c r="B749" s="12" t="s">
        <v>36</v>
      </c>
    </row>
    <row r="750" spans="1:14" ht="21" hidden="1" x14ac:dyDescent="0.25">
      <c r="B750" s="12" t="s">
        <v>37</v>
      </c>
      <c r="C750" s="13"/>
      <c r="K750" s="8" t="s">
        <v>38</v>
      </c>
      <c r="L750" s="8" t="s">
        <v>39</v>
      </c>
    </row>
    <row r="751" spans="1:14" hidden="1" x14ac:dyDescent="0.25">
      <c r="B751" s="12" t="s">
        <v>40</v>
      </c>
    </row>
    <row r="752" spans="1:14" ht="21" hidden="1" x14ac:dyDescent="0.25">
      <c r="B752" s="12" t="s">
        <v>41</v>
      </c>
    </row>
    <row r="753" spans="1:18" hidden="1" x14ac:dyDescent="0.25">
      <c r="B753" s="12" t="s">
        <v>42</v>
      </c>
    </row>
    <row r="754" spans="1:18" hidden="1" x14ac:dyDescent="0.25">
      <c r="B754" s="12" t="s">
        <v>43</v>
      </c>
      <c r="F754" s="11" t="str">
        <f>IF('[1]Базовые цены с учетом расхода'!N46&gt;0,'[1]Базовые цены с учетом расхода'!N46,IF('[1]Базовые цены с учетом расхода'!N46&lt;0,'[1]Базовые цены с учетом расхода'!N46,""))</f>
        <v/>
      </c>
      <c r="L754" s="14" t="s">
        <v>44</v>
      </c>
    </row>
    <row r="755" spans="1:18" hidden="1" x14ac:dyDescent="0.25">
      <c r="B755" s="12" t="s">
        <v>45</v>
      </c>
      <c r="F755" s="11" t="str">
        <f>IF('[1]Базовые цены с учетом расхода'!P46&gt;0,'[1]Базовые цены с учетом расхода'!P46,IF('[1]Базовые цены с учетом расхода'!P46&lt;0,'[1]Базовые цены с учетом расхода'!P46,""))</f>
        <v/>
      </c>
      <c r="L755" s="14" t="s">
        <v>46</v>
      </c>
    </row>
    <row r="756" spans="1:18" hidden="1" x14ac:dyDescent="0.25">
      <c r="B756" s="12" t="s">
        <v>47</v>
      </c>
      <c r="F756" s="11" t="str">
        <f>IF('[1]Базовые цены с учетом расхода'!Q46&gt;0,'[1]Базовые цены с учетом расхода'!Q46,IF('[1]Базовые цены с учетом расхода'!Q46&lt;0,'[1]Базовые цены с учетом расхода'!Q46,""))</f>
        <v/>
      </c>
      <c r="L756" s="14" t="s">
        <v>48</v>
      </c>
    </row>
    <row r="757" spans="1:18" hidden="1" x14ac:dyDescent="0.25">
      <c r="B757" s="12" t="s">
        <v>49</v>
      </c>
      <c r="F757" s="11" t="str">
        <f>IF('[1]Базовые цены с учетом расхода'!O46&gt;0,'[1]Базовые цены с учетом расхода'!O46,IF('[1]Базовые цены с учетом расхода'!O46&lt;0,'[1]Базовые цены с учетом расхода'!O46,""))</f>
        <v/>
      </c>
      <c r="L757" s="14" t="s">
        <v>50</v>
      </c>
    </row>
    <row r="758" spans="1:18" hidden="1" x14ac:dyDescent="0.25">
      <c r="B758" s="12" t="s">
        <v>51</v>
      </c>
      <c r="F758" s="11" t="str">
        <f>IF('[1]Базовые цены с учетом расхода'!R46&gt;0,'[1]Базовые цены с учетом расхода'!R46,IF('[1]Базовые цены с учетом расхода'!R46&lt;0,'[1]Базовые цены с учетом расхода'!R46,""))</f>
        <v/>
      </c>
      <c r="L758" s="14" t="s">
        <v>52</v>
      </c>
    </row>
    <row r="759" spans="1:18" hidden="1" x14ac:dyDescent="0.25">
      <c r="B759" s="12" t="s">
        <v>53</v>
      </c>
      <c r="F759" s="11" t="str">
        <f>IF('[1]Базовые цены с учетом расхода'!S46&gt;0,'[1]Базовые цены с учетом расхода'!S46,IF('[1]Базовые цены с учетом расхода'!S46&lt;0,'[1]Базовые цены с учетом расхода'!S46,""))</f>
        <v/>
      </c>
      <c r="L759" s="14" t="s">
        <v>54</v>
      </c>
    </row>
    <row r="760" spans="1:18" x14ac:dyDescent="0.25">
      <c r="A760" s="15"/>
      <c r="B760" s="15"/>
      <c r="C760" s="15"/>
      <c r="D760" s="15"/>
      <c r="E760" s="15"/>
      <c r="F760" s="15"/>
      <c r="G760" s="15"/>
      <c r="H760" s="15"/>
      <c r="I760" s="15"/>
      <c r="J760" s="15"/>
    </row>
    <row r="761" spans="1:18" x14ac:dyDescent="0.25">
      <c r="B761" s="17" t="s">
        <v>102</v>
      </c>
      <c r="C761" s="38"/>
      <c r="F761" s="39">
        <f>'[1]Базовые концовки'!F7</f>
        <v>309166.96000000002</v>
      </c>
      <c r="G761" s="39">
        <f>'[1]Базовые концовки'!G7</f>
        <v>8434.5400000000009</v>
      </c>
      <c r="H761" s="18">
        <f>'[1]Базовые концовки'!H7</f>
        <v>18348.89</v>
      </c>
      <c r="I761" s="37"/>
      <c r="J761" s="19">
        <f>'[1]Базовые концовки'!J7</f>
        <v>919.63692000000003</v>
      </c>
      <c r="N761" s="39">
        <f>'[1]Базовые концовки'!L7</f>
        <v>282204.82</v>
      </c>
      <c r="R761" s="40">
        <f>'[1]Базовые концовки'!M7</f>
        <v>0</v>
      </c>
    </row>
    <row r="762" spans="1:18" x14ac:dyDescent="0.25">
      <c r="C762" s="38"/>
      <c r="F762" s="39"/>
      <c r="G762" s="39"/>
      <c r="H762" s="20">
        <f>'[1]Базовые концовки'!I7</f>
        <v>1321.24</v>
      </c>
      <c r="I762" s="37"/>
      <c r="J762" s="21">
        <f>'[1]Базовые концовки'!K7</f>
        <v>118.51967999999999</v>
      </c>
      <c r="N762" s="39"/>
      <c r="R762" s="40"/>
    </row>
    <row r="763" spans="1:18" hidden="1" x14ac:dyDescent="0.25">
      <c r="B763" s="17" t="s">
        <v>103</v>
      </c>
      <c r="F763" s="20">
        <f>'[1]Базовые концовки'!F8</f>
        <v>0</v>
      </c>
      <c r="G763" s="20">
        <f>'[1]Базовые концовки'!G8</f>
        <v>0</v>
      </c>
      <c r="H763" s="20">
        <f>'[1]Базовые концовки'!H8</f>
        <v>0</v>
      </c>
      <c r="J763" s="21">
        <f>'[1]Базовые концовки'!J8</f>
        <v>0</v>
      </c>
      <c r="N763" s="20">
        <f>'[1]Базовые концовки'!L8</f>
        <v>0</v>
      </c>
      <c r="R763" s="22">
        <f>'[1]Базовые концовки'!M8</f>
        <v>0</v>
      </c>
    </row>
    <row r="764" spans="1:18" hidden="1" x14ac:dyDescent="0.25">
      <c r="B764" s="17" t="s">
        <v>104</v>
      </c>
      <c r="F764" s="20">
        <f>'[1]Базовые концовки'!F9</f>
        <v>0</v>
      </c>
      <c r="G764" s="20"/>
      <c r="H764" s="20"/>
      <c r="J764" s="21"/>
      <c r="N764" s="20"/>
      <c r="R764" s="22"/>
    </row>
    <row r="765" spans="1:18" hidden="1" x14ac:dyDescent="0.25">
      <c r="B765" s="17" t="s">
        <v>105</v>
      </c>
      <c r="F765" s="20">
        <f>'[1]Базовые концовки'!F10</f>
        <v>0</v>
      </c>
      <c r="G765" s="20"/>
      <c r="H765" s="20"/>
      <c r="J765" s="21"/>
      <c r="N765" s="20"/>
      <c r="R765" s="22"/>
    </row>
    <row r="766" spans="1:18" hidden="1" x14ac:dyDescent="0.25">
      <c r="B766" s="17" t="s">
        <v>106</v>
      </c>
      <c r="F766" s="20">
        <f>'[1]Базовые концовки'!F11</f>
        <v>0</v>
      </c>
      <c r="G766" s="20"/>
      <c r="H766" s="20"/>
      <c r="J766" s="21"/>
      <c r="N766" s="20"/>
      <c r="R766" s="22"/>
    </row>
    <row r="767" spans="1:18" hidden="1" x14ac:dyDescent="0.25">
      <c r="B767" s="17" t="s">
        <v>107</v>
      </c>
      <c r="F767" s="20">
        <f>'[1]Базовые концовки'!F12</f>
        <v>0</v>
      </c>
      <c r="G767" s="20"/>
      <c r="H767" s="20"/>
      <c r="J767" s="21"/>
      <c r="N767" s="20"/>
      <c r="R767" s="22"/>
    </row>
    <row r="768" spans="1:18" hidden="1" x14ac:dyDescent="0.25">
      <c r="B768" s="17" t="s">
        <v>108</v>
      </c>
      <c r="F768" s="20">
        <f>'[1]Базовые концовки'!F13</f>
        <v>0</v>
      </c>
      <c r="G768" s="20"/>
      <c r="H768" s="20"/>
      <c r="J768" s="21"/>
      <c r="N768" s="20"/>
      <c r="R768" s="22"/>
    </row>
    <row r="769" spans="2:18" hidden="1" x14ac:dyDescent="0.25">
      <c r="B769" s="17" t="s">
        <v>109</v>
      </c>
      <c r="F769" s="20">
        <f>'[1]Базовые концовки'!F14</f>
        <v>0</v>
      </c>
      <c r="G769" s="20"/>
      <c r="H769" s="20"/>
      <c r="J769" s="21"/>
      <c r="N769" s="20"/>
      <c r="R769" s="22"/>
    </row>
    <row r="770" spans="2:18" hidden="1" x14ac:dyDescent="0.25">
      <c r="B770" s="17" t="s">
        <v>110</v>
      </c>
      <c r="F770" s="20">
        <f>'[1]Базовые концовки'!F15</f>
        <v>0</v>
      </c>
      <c r="G770" s="20"/>
      <c r="H770" s="20"/>
      <c r="J770" s="21"/>
      <c r="N770" s="20"/>
      <c r="R770" s="22"/>
    </row>
    <row r="771" spans="2:18" hidden="1" x14ac:dyDescent="0.25">
      <c r="B771" s="17" t="s">
        <v>111</v>
      </c>
      <c r="F771" s="20">
        <f>'[1]Базовые концовки'!F16</f>
        <v>0</v>
      </c>
      <c r="G771" s="20"/>
      <c r="H771" s="20"/>
      <c r="J771" s="21"/>
      <c r="N771" s="20"/>
      <c r="R771" s="22"/>
    </row>
    <row r="772" spans="2:18" hidden="1" x14ac:dyDescent="0.25">
      <c r="B772" s="17" t="s">
        <v>112</v>
      </c>
      <c r="F772" s="20">
        <f>'[1]Базовые концовки'!F17</f>
        <v>0</v>
      </c>
      <c r="G772" s="20"/>
      <c r="H772" s="20"/>
      <c r="J772" s="21"/>
      <c r="N772" s="20"/>
      <c r="R772" s="22"/>
    </row>
    <row r="773" spans="2:18" x14ac:dyDescent="0.25">
      <c r="B773" s="17" t="s">
        <v>113</v>
      </c>
      <c r="C773" s="38"/>
      <c r="F773" s="39">
        <f>'[1]Базовые концовки'!F18</f>
        <v>208502.91</v>
      </c>
      <c r="G773" s="39">
        <f>'[1]Базовые концовки'!G18</f>
        <v>4805.2</v>
      </c>
      <c r="H773" s="18">
        <f>'[1]Базовые концовки'!H18</f>
        <v>1664.6</v>
      </c>
      <c r="I773" s="37"/>
      <c r="J773" s="19">
        <f>'[1]Базовые концовки'!J18</f>
        <v>511.2</v>
      </c>
      <c r="N773" s="39">
        <f>'[1]Базовые концовки'!L18</f>
        <v>202033.11</v>
      </c>
      <c r="R773" s="40">
        <f>'[1]Базовые концовки'!M18</f>
        <v>0</v>
      </c>
    </row>
    <row r="774" spans="2:18" x14ac:dyDescent="0.25">
      <c r="C774" s="38"/>
      <c r="F774" s="39"/>
      <c r="G774" s="39"/>
      <c r="H774" s="20">
        <f>'[1]Базовые концовки'!I18</f>
        <v>61.6</v>
      </c>
      <c r="I774" s="37"/>
      <c r="J774" s="21">
        <f>'[1]Базовые концовки'!K18</f>
        <v>4.5599999999999996</v>
      </c>
      <c r="N774" s="39"/>
      <c r="R774" s="40"/>
    </row>
    <row r="775" spans="2:18" hidden="1" x14ac:dyDescent="0.25">
      <c r="B775" s="17" t="s">
        <v>114</v>
      </c>
      <c r="F775" s="20"/>
      <c r="G775" s="20"/>
      <c r="H775" s="20"/>
      <c r="J775" s="21"/>
      <c r="N775" s="20"/>
      <c r="R775" s="22"/>
    </row>
    <row r="776" spans="2:18" hidden="1" x14ac:dyDescent="0.25">
      <c r="B776" s="17" t="s">
        <v>115</v>
      </c>
      <c r="F776" s="20"/>
      <c r="G776" s="20">
        <f>'[1]Базовые концовки'!G20</f>
        <v>0</v>
      </c>
      <c r="H776" s="20"/>
      <c r="J776" s="21"/>
      <c r="N776" s="20"/>
      <c r="R776" s="22"/>
    </row>
    <row r="777" spans="2:18" hidden="1" x14ac:dyDescent="0.25">
      <c r="B777" s="17" t="s">
        <v>116</v>
      </c>
      <c r="F777" s="20">
        <f>'[1]Базовые концовки'!F21</f>
        <v>0</v>
      </c>
      <c r="G777" s="20"/>
      <c r="H777" s="20"/>
      <c r="J777" s="21"/>
      <c r="N777" s="20"/>
      <c r="R777" s="22"/>
    </row>
    <row r="778" spans="2:18" ht="21" x14ac:dyDescent="0.25">
      <c r="B778" s="17" t="s">
        <v>117</v>
      </c>
      <c r="C778" s="23"/>
      <c r="F778" s="20">
        <f>'[1]Базовые концовки'!F22</f>
        <v>5430.98</v>
      </c>
      <c r="G778" s="20"/>
      <c r="H778" s="20"/>
      <c r="J778" s="21"/>
      <c r="N778" s="20"/>
      <c r="R778" s="22"/>
    </row>
    <row r="779" spans="2:18" hidden="1" x14ac:dyDescent="0.25">
      <c r="B779" s="17" t="s">
        <v>118</v>
      </c>
      <c r="F779" s="20">
        <f>'[1]Базовые концовки'!F23</f>
        <v>0</v>
      </c>
      <c r="G779" s="20"/>
      <c r="H779" s="20"/>
      <c r="J779" s="21"/>
      <c r="N779" s="20"/>
      <c r="R779" s="22"/>
    </row>
    <row r="780" spans="2:18" x14ac:dyDescent="0.25">
      <c r="B780" s="17" t="s">
        <v>196</v>
      </c>
      <c r="C780" s="23"/>
      <c r="F780" s="20">
        <f>'[1]Базовые концовки'!F24</f>
        <v>4866.8</v>
      </c>
      <c r="G780" s="20"/>
      <c r="H780" s="20"/>
      <c r="J780" s="21"/>
      <c r="N780" s="20"/>
      <c r="R780" s="22"/>
    </row>
    <row r="781" spans="2:18" x14ac:dyDescent="0.25">
      <c r="B781" s="17" t="s">
        <v>197</v>
      </c>
      <c r="C781" s="23"/>
      <c r="F781" s="20">
        <f>'[1]Базовые концовки'!F25</f>
        <v>3163.42</v>
      </c>
      <c r="G781" s="20"/>
      <c r="H781" s="20"/>
      <c r="J781" s="21"/>
      <c r="N781" s="20"/>
      <c r="R781" s="22"/>
    </row>
    <row r="782" spans="2:18" hidden="1" x14ac:dyDescent="0.25">
      <c r="B782" s="17" t="s">
        <v>111</v>
      </c>
      <c r="F782" s="20">
        <f>'[1]Базовые концовки'!F26</f>
        <v>0</v>
      </c>
      <c r="G782" s="20"/>
      <c r="H782" s="20"/>
      <c r="J782" s="21"/>
      <c r="N782" s="20"/>
      <c r="R782" s="22"/>
    </row>
    <row r="783" spans="2:18" x14ac:dyDescent="0.25">
      <c r="B783" s="17" t="s">
        <v>119</v>
      </c>
      <c r="C783" s="23"/>
      <c r="F783" s="20">
        <f>'[1]Базовые концовки'!F27</f>
        <v>216533.13</v>
      </c>
      <c r="G783" s="20"/>
      <c r="H783" s="20"/>
      <c r="J783" s="21"/>
      <c r="N783" s="20"/>
      <c r="R783" s="22"/>
    </row>
    <row r="784" spans="2:18" x14ac:dyDescent="0.25">
      <c r="B784" s="17" t="s">
        <v>120</v>
      </c>
      <c r="C784" s="38"/>
      <c r="F784" s="39">
        <f>'[1]Базовые концовки'!F28</f>
        <v>98869.05</v>
      </c>
      <c r="G784" s="39">
        <f>'[1]Базовые концовки'!G28</f>
        <v>3564.87</v>
      </c>
      <c r="H784" s="18">
        <f>'[1]Базовые концовки'!H28</f>
        <v>15132.47</v>
      </c>
      <c r="I784" s="37"/>
      <c r="J784" s="19">
        <f>'[1]Базовые концовки'!J28</f>
        <v>400.16735999999997</v>
      </c>
      <c r="N784" s="39">
        <f>'[1]Базовые концовки'!L28</f>
        <v>80171.710000000006</v>
      </c>
      <c r="R784" s="40">
        <f>'[1]Базовые концовки'!M28</f>
        <v>0</v>
      </c>
    </row>
    <row r="785" spans="2:18" x14ac:dyDescent="0.25">
      <c r="C785" s="38"/>
      <c r="F785" s="39"/>
      <c r="G785" s="39"/>
      <c r="H785" s="20">
        <f>'[1]Базовые концовки'!I28</f>
        <v>1212.44</v>
      </c>
      <c r="I785" s="37"/>
      <c r="J785" s="21">
        <f>'[1]Базовые концовки'!K28</f>
        <v>109.28112</v>
      </c>
      <c r="N785" s="39"/>
      <c r="R785" s="40"/>
    </row>
    <row r="786" spans="2:18" hidden="1" x14ac:dyDescent="0.25">
      <c r="B786" s="17" t="s">
        <v>114</v>
      </c>
      <c r="F786" s="20"/>
      <c r="G786" s="20"/>
      <c r="H786" s="20"/>
      <c r="J786" s="21"/>
      <c r="N786" s="20"/>
      <c r="R786" s="22"/>
    </row>
    <row r="787" spans="2:18" x14ac:dyDescent="0.25">
      <c r="B787" s="17" t="s">
        <v>121</v>
      </c>
      <c r="C787" s="23"/>
      <c r="F787" s="20">
        <f>'[1]Базовые концовки'!F30</f>
        <v>3176.66</v>
      </c>
      <c r="G787" s="20"/>
      <c r="H787" s="20"/>
      <c r="J787" s="21"/>
      <c r="N787" s="20"/>
      <c r="R787" s="22"/>
    </row>
    <row r="788" spans="2:18" hidden="1" x14ac:dyDescent="0.25">
      <c r="B788" s="17" t="s">
        <v>118</v>
      </c>
      <c r="F788" s="20">
        <f>'[1]Базовые концовки'!F31</f>
        <v>0</v>
      </c>
      <c r="G788" s="20"/>
      <c r="H788" s="20"/>
      <c r="J788" s="21"/>
      <c r="N788" s="20"/>
      <c r="R788" s="22"/>
    </row>
    <row r="789" spans="2:18" ht="21" x14ac:dyDescent="0.25">
      <c r="B789" s="17" t="s">
        <v>198</v>
      </c>
      <c r="C789" s="23"/>
      <c r="F789" s="20">
        <f>'[1]Базовые концовки'!F32</f>
        <v>5398.37</v>
      </c>
      <c r="G789" s="20"/>
      <c r="H789" s="20"/>
      <c r="J789" s="21"/>
      <c r="N789" s="20"/>
      <c r="R789" s="22"/>
    </row>
    <row r="790" spans="2:18" ht="21" x14ac:dyDescent="0.25">
      <c r="B790" s="17" t="s">
        <v>199</v>
      </c>
      <c r="C790" s="23"/>
      <c r="F790" s="20">
        <f>'[1]Базовые концовки'!F33</f>
        <v>2866.4</v>
      </c>
      <c r="G790" s="20"/>
      <c r="H790" s="20"/>
      <c r="J790" s="21"/>
      <c r="N790" s="20"/>
      <c r="R790" s="22"/>
    </row>
    <row r="791" spans="2:18" ht="21" x14ac:dyDescent="0.25">
      <c r="B791" s="17" t="s">
        <v>122</v>
      </c>
      <c r="C791" s="23"/>
      <c r="F791" s="20">
        <f>'[1]Базовые концовки'!F34</f>
        <v>107133.82</v>
      </c>
      <c r="G791" s="20"/>
      <c r="H791" s="20"/>
      <c r="J791" s="21"/>
      <c r="N791" s="20"/>
      <c r="R791" s="22"/>
    </row>
    <row r="792" spans="2:18" hidden="1" x14ac:dyDescent="0.25">
      <c r="B792" s="17" t="s">
        <v>123</v>
      </c>
      <c r="F792" s="20">
        <f>'[1]Базовые концовки'!F35</f>
        <v>0</v>
      </c>
      <c r="G792" s="20">
        <f>'[1]Базовые концовки'!G35</f>
        <v>0</v>
      </c>
      <c r="H792" s="20">
        <f>'[1]Базовые концовки'!H35</f>
        <v>0</v>
      </c>
      <c r="J792" s="21">
        <f>'[1]Базовые концовки'!J35</f>
        <v>0</v>
      </c>
      <c r="N792" s="20">
        <f>'[1]Базовые концовки'!L35</f>
        <v>0</v>
      </c>
      <c r="R792" s="22">
        <f>'[1]Базовые концовки'!M35</f>
        <v>0</v>
      </c>
    </row>
    <row r="793" spans="2:18" hidden="1" x14ac:dyDescent="0.25">
      <c r="B793" s="17" t="s">
        <v>118</v>
      </c>
      <c r="F793" s="20">
        <f>'[1]Базовые концовки'!F36</f>
        <v>0</v>
      </c>
      <c r="G793" s="20"/>
      <c r="H793" s="20"/>
      <c r="J793" s="21"/>
      <c r="N793" s="20"/>
      <c r="R793" s="22"/>
    </row>
    <row r="794" spans="2:18" hidden="1" x14ac:dyDescent="0.25">
      <c r="B794" s="17" t="s">
        <v>124</v>
      </c>
      <c r="F794" s="20">
        <f>'[1]Базовые концовки'!F37</f>
        <v>0</v>
      </c>
      <c r="G794" s="20"/>
      <c r="H794" s="20"/>
      <c r="J794" s="21"/>
      <c r="N794" s="20"/>
      <c r="R794" s="22"/>
    </row>
    <row r="795" spans="2:18" hidden="1" x14ac:dyDescent="0.25">
      <c r="B795" s="17" t="s">
        <v>125</v>
      </c>
      <c r="F795" s="20">
        <f>'[1]Базовые концовки'!F38</f>
        <v>0</v>
      </c>
      <c r="G795" s="20"/>
      <c r="H795" s="20"/>
      <c r="J795" s="21"/>
      <c r="N795" s="20"/>
      <c r="R795" s="22"/>
    </row>
    <row r="796" spans="2:18" ht="21" hidden="1" x14ac:dyDescent="0.25">
      <c r="B796" s="17" t="s">
        <v>126</v>
      </c>
      <c r="F796" s="20">
        <f>'[1]Базовые концовки'!F39</f>
        <v>0</v>
      </c>
      <c r="G796" s="20"/>
      <c r="H796" s="20"/>
      <c r="J796" s="21"/>
      <c r="N796" s="20"/>
      <c r="R796" s="22"/>
    </row>
    <row r="797" spans="2:18" hidden="1" x14ac:dyDescent="0.25">
      <c r="B797" s="17" t="s">
        <v>127</v>
      </c>
      <c r="F797" s="20">
        <f>'[1]Базовые концовки'!F40</f>
        <v>0</v>
      </c>
      <c r="G797" s="20">
        <f>'[1]Базовые концовки'!G40</f>
        <v>0</v>
      </c>
      <c r="H797" s="20">
        <f>'[1]Базовые концовки'!H40</f>
        <v>0</v>
      </c>
      <c r="J797" s="21">
        <f>'[1]Базовые концовки'!J40</f>
        <v>0</v>
      </c>
      <c r="N797" s="20">
        <f>'[1]Базовые концовки'!L40</f>
        <v>0</v>
      </c>
      <c r="R797" s="22">
        <f>'[1]Базовые концовки'!M40</f>
        <v>0</v>
      </c>
    </row>
    <row r="798" spans="2:18" hidden="1" x14ac:dyDescent="0.25">
      <c r="B798" s="17" t="s">
        <v>114</v>
      </c>
      <c r="F798" s="20"/>
      <c r="G798" s="20"/>
      <c r="H798" s="20"/>
      <c r="J798" s="21"/>
      <c r="N798" s="20"/>
      <c r="R798" s="22"/>
    </row>
    <row r="799" spans="2:18" hidden="1" x14ac:dyDescent="0.25">
      <c r="B799" s="17" t="s">
        <v>128</v>
      </c>
      <c r="F799" s="20">
        <f>'[1]Базовые концовки'!F42</f>
        <v>0</v>
      </c>
      <c r="G799" s="20">
        <f>'[1]Базовые концовки'!G42</f>
        <v>0</v>
      </c>
      <c r="H799" s="20">
        <f>'[1]Базовые концовки'!H42</f>
        <v>0</v>
      </c>
      <c r="J799" s="21">
        <f>'[1]Базовые концовки'!J42</f>
        <v>0</v>
      </c>
      <c r="N799" s="20">
        <f>'[1]Базовые концовки'!L42</f>
        <v>0</v>
      </c>
      <c r="R799" s="22">
        <f>'[1]Базовые концовки'!M42</f>
        <v>0</v>
      </c>
    </row>
    <row r="800" spans="2:18" hidden="1" x14ac:dyDescent="0.25">
      <c r="B800" s="17" t="s">
        <v>118</v>
      </c>
      <c r="F800" s="20">
        <f>'[1]Базовые концовки'!F43</f>
        <v>0</v>
      </c>
      <c r="G800" s="20"/>
      <c r="H800" s="20"/>
      <c r="J800" s="21"/>
      <c r="N800" s="20"/>
      <c r="R800" s="22"/>
    </row>
    <row r="801" spans="2:18" hidden="1" x14ac:dyDescent="0.25">
      <c r="B801" s="17" t="s">
        <v>124</v>
      </c>
      <c r="F801" s="20">
        <f>'[1]Базовые концовки'!F44</f>
        <v>0</v>
      </c>
      <c r="G801" s="20"/>
      <c r="H801" s="20"/>
      <c r="J801" s="21"/>
      <c r="N801" s="20"/>
      <c r="R801" s="22"/>
    </row>
    <row r="802" spans="2:18" hidden="1" x14ac:dyDescent="0.25">
      <c r="B802" s="17" t="s">
        <v>125</v>
      </c>
      <c r="F802" s="20">
        <f>'[1]Базовые концовки'!F45</f>
        <v>0</v>
      </c>
      <c r="G802" s="20"/>
      <c r="H802" s="20"/>
      <c r="J802" s="21"/>
      <c r="N802" s="20"/>
      <c r="R802" s="22"/>
    </row>
    <row r="803" spans="2:18" hidden="1" x14ac:dyDescent="0.25">
      <c r="B803" s="17" t="s">
        <v>111</v>
      </c>
      <c r="F803" s="20">
        <f>'[1]Базовые концовки'!F46</f>
        <v>0</v>
      </c>
      <c r="G803" s="20"/>
      <c r="H803" s="20"/>
      <c r="J803" s="21"/>
      <c r="N803" s="20"/>
      <c r="R803" s="22"/>
    </row>
    <row r="804" spans="2:18" hidden="1" x14ac:dyDescent="0.25">
      <c r="B804" s="17" t="s">
        <v>129</v>
      </c>
      <c r="F804" s="20">
        <f>'[1]Базовые концовки'!F47</f>
        <v>0</v>
      </c>
      <c r="G804" s="20"/>
      <c r="H804" s="20"/>
      <c r="J804" s="21"/>
      <c r="N804" s="20"/>
      <c r="R804" s="22"/>
    </row>
    <row r="805" spans="2:18" hidden="1" x14ac:dyDescent="0.25">
      <c r="B805" s="17" t="s">
        <v>130</v>
      </c>
      <c r="F805" s="20">
        <f>'[1]Базовые концовки'!F48</f>
        <v>0</v>
      </c>
      <c r="G805" s="20">
        <f>'[1]Базовые концовки'!G48</f>
        <v>0</v>
      </c>
      <c r="H805" s="20">
        <f>'[1]Базовые концовки'!H48</f>
        <v>0</v>
      </c>
      <c r="J805" s="21">
        <f>'[1]Базовые концовки'!J48</f>
        <v>0</v>
      </c>
      <c r="N805" s="20">
        <f>'[1]Базовые концовки'!L48</f>
        <v>0</v>
      </c>
      <c r="R805" s="22">
        <f>'[1]Базовые концовки'!M48</f>
        <v>0</v>
      </c>
    </row>
    <row r="806" spans="2:18" hidden="1" x14ac:dyDescent="0.25">
      <c r="B806" s="17" t="s">
        <v>118</v>
      </c>
      <c r="F806" s="20">
        <f>'[1]Базовые концовки'!F49</f>
        <v>0</v>
      </c>
      <c r="G806" s="20"/>
      <c r="H806" s="20"/>
      <c r="J806" s="21"/>
      <c r="N806" s="20"/>
      <c r="R806" s="22"/>
    </row>
    <row r="807" spans="2:18" hidden="1" x14ac:dyDescent="0.25">
      <c r="B807" s="17" t="s">
        <v>124</v>
      </c>
      <c r="F807" s="20">
        <f>'[1]Базовые концовки'!F50</f>
        <v>0</v>
      </c>
      <c r="G807" s="20"/>
      <c r="H807" s="20"/>
      <c r="J807" s="21"/>
      <c r="N807" s="20"/>
      <c r="R807" s="22"/>
    </row>
    <row r="808" spans="2:18" hidden="1" x14ac:dyDescent="0.25">
      <c r="B808" s="17" t="s">
        <v>125</v>
      </c>
      <c r="F808" s="20">
        <f>'[1]Базовые концовки'!F51</f>
        <v>0</v>
      </c>
      <c r="G808" s="20"/>
      <c r="H808" s="20"/>
      <c r="J808" s="21"/>
      <c r="N808" s="20"/>
      <c r="R808" s="22"/>
    </row>
    <row r="809" spans="2:18" hidden="1" x14ac:dyDescent="0.25">
      <c r="B809" s="17" t="s">
        <v>131</v>
      </c>
      <c r="F809" s="20">
        <f>'[1]Базовые концовки'!F52</f>
        <v>0</v>
      </c>
      <c r="G809" s="20"/>
      <c r="H809" s="20"/>
      <c r="J809" s="21"/>
      <c r="N809" s="20"/>
      <c r="R809" s="22"/>
    </row>
    <row r="810" spans="2:18" hidden="1" x14ac:dyDescent="0.25">
      <c r="B810" s="17" t="s">
        <v>132</v>
      </c>
      <c r="F810" s="20">
        <f>'[1]Базовые концовки'!F53</f>
        <v>0</v>
      </c>
      <c r="G810" s="20">
        <f>'[1]Базовые концовки'!G53</f>
        <v>0</v>
      </c>
      <c r="H810" s="20">
        <f>'[1]Базовые концовки'!H53</f>
        <v>0</v>
      </c>
      <c r="J810" s="21">
        <f>'[1]Базовые концовки'!J53</f>
        <v>0</v>
      </c>
      <c r="N810" s="20">
        <f>'[1]Базовые концовки'!L53</f>
        <v>0</v>
      </c>
      <c r="R810" s="22">
        <f>'[1]Базовые концовки'!M53</f>
        <v>0</v>
      </c>
    </row>
    <row r="811" spans="2:18" hidden="1" x14ac:dyDescent="0.25">
      <c r="B811" s="17" t="s">
        <v>118</v>
      </c>
      <c r="F811" s="20">
        <f>'[1]Базовые концовки'!F54</f>
        <v>0</v>
      </c>
      <c r="G811" s="20"/>
      <c r="H811" s="20"/>
      <c r="J811" s="21"/>
      <c r="N811" s="20"/>
      <c r="R811" s="22"/>
    </row>
    <row r="812" spans="2:18" hidden="1" x14ac:dyDescent="0.25">
      <c r="B812" s="17" t="s">
        <v>124</v>
      </c>
      <c r="F812" s="20">
        <f>'[1]Базовые концовки'!F55</f>
        <v>0</v>
      </c>
      <c r="G812" s="20"/>
      <c r="H812" s="20"/>
      <c r="J812" s="21"/>
      <c r="N812" s="20"/>
      <c r="R812" s="22"/>
    </row>
    <row r="813" spans="2:18" hidden="1" x14ac:dyDescent="0.25">
      <c r="B813" s="17" t="s">
        <v>125</v>
      </c>
      <c r="F813" s="20">
        <f>'[1]Базовые концовки'!F56</f>
        <v>0</v>
      </c>
      <c r="G813" s="20"/>
      <c r="H813" s="20"/>
      <c r="J813" s="21"/>
      <c r="N813" s="20"/>
      <c r="R813" s="22"/>
    </row>
    <row r="814" spans="2:18" ht="21" hidden="1" x14ac:dyDescent="0.25">
      <c r="B814" s="17" t="s">
        <v>133</v>
      </c>
      <c r="F814" s="20">
        <f>'[1]Базовые концовки'!F57</f>
        <v>0</v>
      </c>
      <c r="G814" s="20"/>
      <c r="H814" s="20"/>
      <c r="J814" s="21"/>
      <c r="N814" s="20"/>
      <c r="R814" s="22"/>
    </row>
    <row r="815" spans="2:18" hidden="1" x14ac:dyDescent="0.25">
      <c r="B815" s="17" t="s">
        <v>134</v>
      </c>
      <c r="F815" s="20">
        <f>'[1]Базовые концовки'!F58</f>
        <v>0</v>
      </c>
      <c r="G815" s="20">
        <f>'[1]Базовые концовки'!G58</f>
        <v>0</v>
      </c>
      <c r="H815" s="20">
        <f>'[1]Базовые концовки'!H58</f>
        <v>0</v>
      </c>
      <c r="J815" s="21">
        <f>'[1]Базовые концовки'!J58</f>
        <v>0</v>
      </c>
      <c r="N815" s="20">
        <f>'[1]Базовые концовки'!L58</f>
        <v>0</v>
      </c>
      <c r="R815" s="22">
        <f>'[1]Базовые концовки'!M58</f>
        <v>0</v>
      </c>
    </row>
    <row r="816" spans="2:18" hidden="1" x14ac:dyDescent="0.25">
      <c r="B816" s="17" t="s">
        <v>114</v>
      </c>
      <c r="F816" s="20"/>
      <c r="G816" s="20"/>
      <c r="H816" s="20"/>
      <c r="J816" s="21"/>
      <c r="N816" s="20"/>
      <c r="R816" s="22"/>
    </row>
    <row r="817" spans="2:18" hidden="1" x14ac:dyDescent="0.25">
      <c r="B817" s="17" t="s">
        <v>121</v>
      </c>
      <c r="F817" s="20">
        <f>'[1]Базовые концовки'!F60</f>
        <v>3176.66</v>
      </c>
      <c r="G817" s="20"/>
      <c r="H817" s="20"/>
      <c r="J817" s="21"/>
      <c r="N817" s="20"/>
      <c r="R817" s="22"/>
    </row>
    <row r="818" spans="2:18" hidden="1" x14ac:dyDescent="0.25">
      <c r="B818" s="17" t="s">
        <v>118</v>
      </c>
      <c r="F818" s="20">
        <f>'[1]Базовые концовки'!F61</f>
        <v>0</v>
      </c>
      <c r="G818" s="20"/>
      <c r="H818" s="20"/>
      <c r="J818" s="21"/>
      <c r="N818" s="20"/>
      <c r="R818" s="22"/>
    </row>
    <row r="819" spans="2:18" hidden="1" x14ac:dyDescent="0.25">
      <c r="B819" s="17" t="s">
        <v>124</v>
      </c>
      <c r="F819" s="20">
        <f>'[1]Базовые концовки'!F62</f>
        <v>0</v>
      </c>
      <c r="G819" s="20"/>
      <c r="H819" s="20"/>
      <c r="J819" s="21"/>
      <c r="N819" s="20"/>
      <c r="R819" s="22"/>
    </row>
    <row r="820" spans="2:18" hidden="1" x14ac:dyDescent="0.25">
      <c r="B820" s="17" t="s">
        <v>125</v>
      </c>
      <c r="F820" s="20">
        <f>'[1]Базовые концовки'!F63</f>
        <v>0</v>
      </c>
      <c r="G820" s="20"/>
      <c r="H820" s="20"/>
      <c r="J820" s="21"/>
      <c r="N820" s="20"/>
      <c r="R820" s="22"/>
    </row>
    <row r="821" spans="2:18" hidden="1" x14ac:dyDescent="0.25">
      <c r="B821" s="17" t="s">
        <v>135</v>
      </c>
      <c r="F821" s="20">
        <f>'[1]Базовые концовки'!F64</f>
        <v>0</v>
      </c>
      <c r="G821" s="20"/>
      <c r="H821" s="20"/>
      <c r="J821" s="21"/>
      <c r="N821" s="20"/>
      <c r="R821" s="22"/>
    </row>
    <row r="822" spans="2:18" x14ac:dyDescent="0.25">
      <c r="B822" s="17" t="s">
        <v>136</v>
      </c>
      <c r="C822" s="38"/>
      <c r="F822" s="39">
        <f>'[1]Базовые концовки'!F65</f>
        <v>1795</v>
      </c>
      <c r="G822" s="39">
        <f>'[1]Базовые концовки'!G65</f>
        <v>64.47</v>
      </c>
      <c r="H822" s="18">
        <f>'[1]Базовые концовки'!H65</f>
        <v>1551.82</v>
      </c>
      <c r="I822" s="37"/>
      <c r="J822" s="19">
        <f>'[1]Базовые концовки'!J65</f>
        <v>8.2695600000000002</v>
      </c>
      <c r="N822" s="39">
        <f>'[1]Базовые концовки'!L65</f>
        <v>0</v>
      </c>
      <c r="R822" s="40">
        <f>'[1]Базовые концовки'!M65</f>
        <v>0</v>
      </c>
    </row>
    <row r="823" spans="2:18" x14ac:dyDescent="0.25">
      <c r="C823" s="38"/>
      <c r="F823" s="39"/>
      <c r="G823" s="39"/>
      <c r="H823" s="20">
        <f>'[1]Базовые концовки'!I65</f>
        <v>47.2</v>
      </c>
      <c r="I823" s="37"/>
      <c r="J823" s="21">
        <f>'[1]Базовые концовки'!K65</f>
        <v>4.6785600000000001</v>
      </c>
      <c r="N823" s="39"/>
      <c r="R823" s="40"/>
    </row>
    <row r="824" spans="2:18" ht="21" x14ac:dyDescent="0.25">
      <c r="B824" s="17" t="s">
        <v>200</v>
      </c>
      <c r="C824" s="23"/>
      <c r="F824" s="20">
        <f>'[1]Базовые концовки'!F66</f>
        <v>111.67</v>
      </c>
      <c r="G824" s="20"/>
      <c r="H824" s="20"/>
      <c r="J824" s="21"/>
      <c r="N824" s="20"/>
      <c r="R824" s="22"/>
    </row>
    <row r="825" spans="2:18" ht="21" x14ac:dyDescent="0.25">
      <c r="B825" s="17" t="s">
        <v>201</v>
      </c>
      <c r="C825" s="23"/>
      <c r="F825" s="20">
        <f>'[1]Базовые концовки'!F67</f>
        <v>67.040000000000006</v>
      </c>
      <c r="G825" s="20"/>
      <c r="H825" s="20"/>
      <c r="J825" s="21"/>
      <c r="N825" s="20"/>
      <c r="R825" s="22"/>
    </row>
    <row r="826" spans="2:18" hidden="1" x14ac:dyDescent="0.25">
      <c r="B826" s="17" t="s">
        <v>124</v>
      </c>
      <c r="F826" s="20">
        <f>'[1]Базовые концовки'!F68</f>
        <v>0</v>
      </c>
      <c r="G826" s="20"/>
      <c r="H826" s="20"/>
      <c r="J826" s="21"/>
      <c r="N826" s="20"/>
      <c r="R826" s="22"/>
    </row>
    <row r="827" spans="2:18" hidden="1" x14ac:dyDescent="0.25">
      <c r="B827" s="17" t="s">
        <v>125</v>
      </c>
      <c r="F827" s="20">
        <f>'[1]Базовые концовки'!F69</f>
        <v>0</v>
      </c>
      <c r="G827" s="20"/>
      <c r="H827" s="20"/>
      <c r="J827" s="21"/>
      <c r="N827" s="20"/>
      <c r="R827" s="22"/>
    </row>
    <row r="828" spans="2:18" x14ac:dyDescent="0.25">
      <c r="B828" s="17" t="s">
        <v>137</v>
      </c>
      <c r="C828" s="23"/>
      <c r="F828" s="20">
        <f>'[1]Базовые концовки'!F70</f>
        <v>1795</v>
      </c>
      <c r="G828" s="20"/>
      <c r="H828" s="20"/>
      <c r="J828" s="21"/>
      <c r="N828" s="20"/>
      <c r="R828" s="22"/>
    </row>
    <row r="829" spans="2:18" hidden="1" x14ac:dyDescent="0.25">
      <c r="B829" s="17" t="s">
        <v>138</v>
      </c>
      <c r="F829" s="20">
        <f>'[1]Базовые концовки'!F71</f>
        <v>0</v>
      </c>
      <c r="G829" s="20">
        <f>'[1]Базовые концовки'!G71</f>
        <v>0</v>
      </c>
      <c r="H829" s="20">
        <f>'[1]Базовые концовки'!H71</f>
        <v>0</v>
      </c>
      <c r="J829" s="21">
        <f>'[1]Базовые концовки'!J71</f>
        <v>0</v>
      </c>
      <c r="N829" s="20">
        <f>'[1]Базовые концовки'!L71</f>
        <v>0</v>
      </c>
      <c r="R829" s="22">
        <f>'[1]Базовые концовки'!M71</f>
        <v>0</v>
      </c>
    </row>
    <row r="830" spans="2:18" hidden="1" x14ac:dyDescent="0.25">
      <c r="B830" s="17" t="s">
        <v>124</v>
      </c>
      <c r="F830" s="20">
        <f>'[1]Базовые концовки'!F72</f>
        <v>0</v>
      </c>
      <c r="G830" s="20"/>
      <c r="H830" s="20"/>
      <c r="J830" s="21"/>
      <c r="N830" s="20"/>
      <c r="R830" s="22"/>
    </row>
    <row r="831" spans="2:18" hidden="1" x14ac:dyDescent="0.25">
      <c r="B831" s="17" t="s">
        <v>125</v>
      </c>
      <c r="F831" s="20">
        <f>'[1]Базовые концовки'!F73</f>
        <v>0</v>
      </c>
      <c r="G831" s="20"/>
      <c r="H831" s="20"/>
      <c r="J831" s="21"/>
      <c r="N831" s="20"/>
      <c r="R831" s="22"/>
    </row>
    <row r="832" spans="2:18" hidden="1" x14ac:dyDescent="0.25">
      <c r="B832" s="17" t="s">
        <v>139</v>
      </c>
      <c r="F832" s="20">
        <f>'[1]Базовые концовки'!F74</f>
        <v>0</v>
      </c>
      <c r="G832" s="20"/>
      <c r="H832" s="20"/>
      <c r="J832" s="21"/>
      <c r="N832" s="20"/>
      <c r="R832" s="22"/>
    </row>
    <row r="833" spans="2:18" hidden="1" x14ac:dyDescent="0.25">
      <c r="B833" s="17" t="s">
        <v>140</v>
      </c>
      <c r="F833" s="20">
        <f>'[1]Базовые концовки'!F75</f>
        <v>0</v>
      </c>
      <c r="G833" s="20">
        <f>'[1]Базовые концовки'!G75</f>
        <v>0</v>
      </c>
      <c r="H833" s="20">
        <f>'[1]Базовые концовки'!H75</f>
        <v>0</v>
      </c>
      <c r="J833" s="21">
        <f>'[1]Базовые концовки'!J75</f>
        <v>0</v>
      </c>
      <c r="N833" s="20">
        <f>'[1]Базовые концовки'!L75</f>
        <v>0</v>
      </c>
      <c r="R833" s="22">
        <f>'[1]Базовые концовки'!M75</f>
        <v>0</v>
      </c>
    </row>
    <row r="834" spans="2:18" hidden="1" x14ac:dyDescent="0.25">
      <c r="B834" s="17" t="s">
        <v>118</v>
      </c>
      <c r="F834" s="20">
        <f>'[1]Базовые концовки'!F76</f>
        <v>0</v>
      </c>
      <c r="G834" s="20"/>
      <c r="H834" s="20"/>
      <c r="J834" s="21"/>
      <c r="N834" s="20"/>
      <c r="R834" s="22"/>
    </row>
    <row r="835" spans="2:18" hidden="1" x14ac:dyDescent="0.25">
      <c r="B835" s="17" t="s">
        <v>124</v>
      </c>
      <c r="F835" s="20">
        <f>'[1]Базовые концовки'!F77</f>
        <v>0</v>
      </c>
      <c r="G835" s="20"/>
      <c r="H835" s="20"/>
      <c r="J835" s="21"/>
      <c r="N835" s="20"/>
      <c r="R835" s="22"/>
    </row>
    <row r="836" spans="2:18" hidden="1" x14ac:dyDescent="0.25">
      <c r="B836" s="17" t="s">
        <v>125</v>
      </c>
      <c r="F836" s="20">
        <f>'[1]Базовые концовки'!F78</f>
        <v>0</v>
      </c>
      <c r="G836" s="20"/>
      <c r="H836" s="20"/>
      <c r="J836" s="21"/>
      <c r="N836" s="20"/>
      <c r="R836" s="22"/>
    </row>
    <row r="837" spans="2:18" hidden="1" x14ac:dyDescent="0.25">
      <c r="B837" s="17" t="s">
        <v>141</v>
      </c>
      <c r="F837" s="20">
        <f>'[1]Базовые концовки'!F79</f>
        <v>0</v>
      </c>
      <c r="G837" s="20"/>
      <c r="H837" s="20"/>
      <c r="J837" s="21"/>
      <c r="N837" s="20"/>
      <c r="R837" s="22"/>
    </row>
    <row r="838" spans="2:18" ht="21" hidden="1" x14ac:dyDescent="0.25">
      <c r="B838" s="17" t="s">
        <v>142</v>
      </c>
      <c r="F838" s="20">
        <f>'[1]Базовые концовки'!F80</f>
        <v>0</v>
      </c>
      <c r="G838" s="20">
        <f>'[1]Базовые концовки'!G80</f>
        <v>0</v>
      </c>
      <c r="H838" s="20">
        <f>'[1]Базовые концовки'!H80</f>
        <v>0</v>
      </c>
      <c r="J838" s="21">
        <f>'[1]Базовые концовки'!J80</f>
        <v>0</v>
      </c>
      <c r="N838" s="20">
        <f>'[1]Базовые концовки'!L80</f>
        <v>0</v>
      </c>
      <c r="R838" s="22">
        <f>'[1]Базовые концовки'!M80</f>
        <v>0</v>
      </c>
    </row>
    <row r="839" spans="2:18" hidden="1" x14ac:dyDescent="0.25">
      <c r="B839" s="17" t="s">
        <v>118</v>
      </c>
      <c r="F839" s="20">
        <f>'[1]Базовые концовки'!F81</f>
        <v>0</v>
      </c>
      <c r="G839" s="20"/>
      <c r="H839" s="20"/>
      <c r="J839" s="21"/>
      <c r="N839" s="20"/>
      <c r="R839" s="22"/>
    </row>
    <row r="840" spans="2:18" x14ac:dyDescent="0.25">
      <c r="B840" s="17" t="s">
        <v>143</v>
      </c>
      <c r="C840" s="23"/>
      <c r="F840" s="20">
        <f>'[1]Базовые концовки'!F82</f>
        <v>325461.95</v>
      </c>
      <c r="G840" s="20">
        <f>'[1]Базовые концовки'!G82</f>
        <v>0</v>
      </c>
      <c r="H840" s="20">
        <f>'[1]Базовые концовки'!H82</f>
        <v>0</v>
      </c>
      <c r="J840" s="21">
        <f>'[1]Базовые концовки'!J82</f>
        <v>0</v>
      </c>
      <c r="N840" s="20">
        <f>'[1]Базовые концовки'!L82</f>
        <v>0</v>
      </c>
      <c r="R840" s="22">
        <f>'[1]Базовые концовки'!M82</f>
        <v>0</v>
      </c>
    </row>
    <row r="841" spans="2:18" ht="21" hidden="1" x14ac:dyDescent="0.25">
      <c r="B841" s="17" t="s">
        <v>144</v>
      </c>
      <c r="F841" s="20">
        <f>'[1]Базовые концовки'!F83</f>
        <v>0</v>
      </c>
      <c r="G841" s="20"/>
      <c r="H841" s="20"/>
      <c r="J841" s="21"/>
      <c r="N841" s="20"/>
      <c r="R841" s="22"/>
    </row>
    <row r="842" spans="2:18" x14ac:dyDescent="0.25">
      <c r="B842" s="17" t="s">
        <v>145</v>
      </c>
      <c r="C842" s="23"/>
      <c r="F842" s="20">
        <f>'[1]Базовые концовки'!F84</f>
        <v>10265.17</v>
      </c>
      <c r="G842" s="20"/>
      <c r="H842" s="20"/>
      <c r="J842" s="21"/>
      <c r="N842" s="20"/>
      <c r="R842" s="22"/>
    </row>
    <row r="843" spans="2:18" x14ac:dyDescent="0.25">
      <c r="B843" s="17" t="s">
        <v>146</v>
      </c>
      <c r="C843" s="23"/>
      <c r="F843" s="20">
        <f>'[1]Базовые концовки'!F85</f>
        <v>6029.82</v>
      </c>
      <c r="G843" s="20"/>
      <c r="H843" s="20"/>
      <c r="J843" s="21"/>
      <c r="N843" s="20"/>
      <c r="R843" s="22"/>
    </row>
    <row r="844" spans="2:18" ht="21" hidden="1" x14ac:dyDescent="0.25">
      <c r="B844" s="17" t="s">
        <v>36</v>
      </c>
      <c r="F844" s="20">
        <f>'[1]Базовые концовки'!F86</f>
        <v>0</v>
      </c>
      <c r="G844" s="20"/>
      <c r="H844" s="20"/>
      <c r="J844" s="21"/>
      <c r="N844" s="20">
        <f>'[1]Базовые концовки'!L86</f>
        <v>0</v>
      </c>
      <c r="R844" s="22"/>
    </row>
    <row r="845" spans="2:18" hidden="1" x14ac:dyDescent="0.25">
      <c r="B845" s="17" t="s">
        <v>147</v>
      </c>
      <c r="C845" s="23"/>
      <c r="F845" s="20">
        <f>'[1]Базовые концовки'!F87</f>
        <v>80</v>
      </c>
      <c r="G845" s="20"/>
      <c r="H845" s="20"/>
      <c r="J845" s="21"/>
      <c r="N845" s="20">
        <f>'[1]Базовые концовки'!L87</f>
        <v>80</v>
      </c>
      <c r="R845" s="22"/>
    </row>
    <row r="846" spans="2:18" hidden="1" x14ac:dyDescent="0.25">
      <c r="B846" s="17" t="s">
        <v>148</v>
      </c>
      <c r="C846" s="23"/>
      <c r="F846" s="20">
        <f>'[1]Базовые концовки'!F88</f>
        <v>8434.5400000000009</v>
      </c>
      <c r="G846" s="20"/>
      <c r="H846" s="20"/>
      <c r="J846" s="21"/>
      <c r="N846" s="20"/>
      <c r="R846" s="22"/>
    </row>
    <row r="847" spans="2:18" hidden="1" x14ac:dyDescent="0.25">
      <c r="B847" s="17" t="s">
        <v>149</v>
      </c>
      <c r="C847" s="23"/>
      <c r="F847" s="20">
        <f>'[1]Базовые концовки'!F89</f>
        <v>1321.24</v>
      </c>
      <c r="G847" s="20"/>
      <c r="H847" s="20"/>
      <c r="J847" s="21"/>
      <c r="N847" s="20"/>
      <c r="R847" s="22"/>
    </row>
    <row r="848" spans="2:18" hidden="1" x14ac:dyDescent="0.25">
      <c r="B848" s="17" t="s">
        <v>150</v>
      </c>
      <c r="C848" s="23"/>
      <c r="F848" s="20">
        <f>'[1]Базовые концовки'!F90</f>
        <v>9755.7800000000007</v>
      </c>
      <c r="G848" s="20"/>
      <c r="H848" s="20"/>
      <c r="J848" s="21"/>
      <c r="N848" s="20"/>
      <c r="R848" s="22"/>
    </row>
    <row r="849" spans="1:18" hidden="1" x14ac:dyDescent="0.25">
      <c r="B849" s="17" t="s">
        <v>151</v>
      </c>
      <c r="C849" s="23"/>
      <c r="F849" s="20"/>
      <c r="G849" s="20"/>
      <c r="H849" s="20"/>
      <c r="J849" s="21">
        <f>'[1]Базовые концовки'!J91</f>
        <v>919.63692000000003</v>
      </c>
      <c r="N849" s="20"/>
      <c r="R849" s="22"/>
    </row>
    <row r="850" spans="1:18" hidden="1" x14ac:dyDescent="0.25">
      <c r="B850" s="17" t="s">
        <v>152</v>
      </c>
      <c r="C850" s="23"/>
      <c r="F850" s="20"/>
      <c r="G850" s="20"/>
      <c r="H850" s="20"/>
      <c r="J850" s="21">
        <f>'[1]Базовые концовки'!J92</f>
        <v>118.51967999999999</v>
      </c>
      <c r="N850" s="20"/>
      <c r="R850" s="22"/>
    </row>
    <row r="851" spans="1:18" hidden="1" x14ac:dyDescent="0.25">
      <c r="B851" s="17" t="s">
        <v>153</v>
      </c>
      <c r="C851" s="23"/>
      <c r="F851" s="20"/>
      <c r="G851" s="20"/>
      <c r="H851" s="20"/>
      <c r="J851" s="21">
        <f>'[1]Базовые концовки'!J93</f>
        <v>1038.1566</v>
      </c>
      <c r="N851" s="20"/>
      <c r="R851" s="22"/>
    </row>
    <row r="853" spans="1:18" x14ac:dyDescent="0.25">
      <c r="B853" s="3" t="s">
        <v>154</v>
      </c>
      <c r="C853" s="41"/>
      <c r="D853" s="41"/>
      <c r="E853" s="41"/>
      <c r="F853" s="41"/>
      <c r="G853" s="41"/>
      <c r="H853" s="41"/>
      <c r="I853" s="41"/>
      <c r="J853" s="41"/>
    </row>
    <row r="854" spans="1:18" x14ac:dyDescent="0.25">
      <c r="C854" s="42" t="s">
        <v>155</v>
      </c>
      <c r="D854" s="42"/>
      <c r="E854" s="42"/>
      <c r="F854" s="42"/>
      <c r="G854" s="42"/>
      <c r="H854" s="42"/>
      <c r="I854" s="42"/>
      <c r="J854" s="42"/>
      <c r="K854" s="42"/>
      <c r="L854" s="42"/>
    </row>
    <row r="856" spans="1:18" x14ac:dyDescent="0.25">
      <c r="B856" s="3" t="s">
        <v>156</v>
      </c>
      <c r="C856" s="41"/>
      <c r="D856" s="41"/>
      <c r="E856" s="41"/>
      <c r="F856" s="41"/>
      <c r="G856" s="41"/>
      <c r="H856" s="41"/>
      <c r="I856" s="41"/>
      <c r="J856" s="41"/>
    </row>
    <row r="857" spans="1:18" x14ac:dyDescent="0.25">
      <c r="C857" s="42" t="s">
        <v>155</v>
      </c>
      <c r="D857" s="42"/>
      <c r="E857" s="42"/>
      <c r="F857" s="42"/>
      <c r="G857" s="42"/>
      <c r="H857" s="42"/>
      <c r="I857" s="42"/>
      <c r="J857" s="42"/>
      <c r="K857" s="42"/>
      <c r="L857" s="42"/>
    </row>
    <row r="858" spans="1:18" x14ac:dyDescent="0.25">
      <c r="A858" s="24"/>
    </row>
  </sheetData>
  <mergeCells count="293">
    <mergeCell ref="C853:J853"/>
    <mergeCell ref="C854:L854"/>
    <mergeCell ref="C856:J856"/>
    <mergeCell ref="C857:L857"/>
    <mergeCell ref="C822:C823"/>
    <mergeCell ref="F822:F823"/>
    <mergeCell ref="G822:G823"/>
    <mergeCell ref="I822:I823"/>
    <mergeCell ref="N822:N823"/>
    <mergeCell ref="R822:R823"/>
    <mergeCell ref="C784:C785"/>
    <mergeCell ref="F784:F785"/>
    <mergeCell ref="G784:G785"/>
    <mergeCell ref="I784:I785"/>
    <mergeCell ref="N784:N785"/>
    <mergeCell ref="R784:R785"/>
    <mergeCell ref="C773:C774"/>
    <mergeCell ref="F773:F774"/>
    <mergeCell ref="G773:G774"/>
    <mergeCell ref="I773:I774"/>
    <mergeCell ref="N773:N774"/>
    <mergeCell ref="R773:R774"/>
    <mergeCell ref="C761:C762"/>
    <mergeCell ref="F761:F762"/>
    <mergeCell ref="G761:G762"/>
    <mergeCell ref="I761:I762"/>
    <mergeCell ref="N761:N762"/>
    <mergeCell ref="R761:R762"/>
    <mergeCell ref="A743:A744"/>
    <mergeCell ref="B743:B744"/>
    <mergeCell ref="C743:C744"/>
    <mergeCell ref="F743:F744"/>
    <mergeCell ref="G743:G744"/>
    <mergeCell ref="N743:N744"/>
    <mergeCell ref="A725:A726"/>
    <mergeCell ref="B725:B726"/>
    <mergeCell ref="C725:C726"/>
    <mergeCell ref="F725:F726"/>
    <mergeCell ref="G725:G726"/>
    <mergeCell ref="N725:N726"/>
    <mergeCell ref="A707:A708"/>
    <mergeCell ref="B707:B708"/>
    <mergeCell ref="C707:C708"/>
    <mergeCell ref="F707:F708"/>
    <mergeCell ref="G707:G708"/>
    <mergeCell ref="N707:N708"/>
    <mergeCell ref="A689:A690"/>
    <mergeCell ref="B689:B690"/>
    <mergeCell ref="C689:C690"/>
    <mergeCell ref="F689:F690"/>
    <mergeCell ref="G689:G690"/>
    <mergeCell ref="N689:N690"/>
    <mergeCell ref="A671:A672"/>
    <mergeCell ref="B671:B672"/>
    <mergeCell ref="C671:C672"/>
    <mergeCell ref="F671:F672"/>
    <mergeCell ref="G671:G672"/>
    <mergeCell ref="N671:N672"/>
    <mergeCell ref="A653:A654"/>
    <mergeCell ref="B653:B654"/>
    <mergeCell ref="C653:C654"/>
    <mergeCell ref="F653:F654"/>
    <mergeCell ref="G653:G654"/>
    <mergeCell ref="N653:N654"/>
    <mergeCell ref="A635:A636"/>
    <mergeCell ref="B635:B636"/>
    <mergeCell ref="C635:C636"/>
    <mergeCell ref="F635:F636"/>
    <mergeCell ref="G635:G636"/>
    <mergeCell ref="N635:N636"/>
    <mergeCell ref="A617:A618"/>
    <mergeCell ref="B617:B618"/>
    <mergeCell ref="C617:C618"/>
    <mergeCell ref="F617:F618"/>
    <mergeCell ref="G617:G618"/>
    <mergeCell ref="N617:N618"/>
    <mergeCell ref="A599:A600"/>
    <mergeCell ref="B599:B600"/>
    <mergeCell ref="C599:C600"/>
    <mergeCell ref="F599:F600"/>
    <mergeCell ref="G599:G600"/>
    <mergeCell ref="N599:N600"/>
    <mergeCell ref="A581:A582"/>
    <mergeCell ref="B581:B582"/>
    <mergeCell ref="C581:C582"/>
    <mergeCell ref="F581:F582"/>
    <mergeCell ref="G581:G582"/>
    <mergeCell ref="N581:N582"/>
    <mergeCell ref="A563:A564"/>
    <mergeCell ref="B563:B564"/>
    <mergeCell ref="C563:C564"/>
    <mergeCell ref="F563:F564"/>
    <mergeCell ref="G563:G564"/>
    <mergeCell ref="N563:N564"/>
    <mergeCell ref="A545:A546"/>
    <mergeCell ref="B545:B546"/>
    <mergeCell ref="C545:C546"/>
    <mergeCell ref="F545:F546"/>
    <mergeCell ref="G545:G546"/>
    <mergeCell ref="N545:N546"/>
    <mergeCell ref="A527:A528"/>
    <mergeCell ref="B527:B528"/>
    <mergeCell ref="C527:C528"/>
    <mergeCell ref="F527:F528"/>
    <mergeCell ref="G527:G528"/>
    <mergeCell ref="N527:N528"/>
    <mergeCell ref="A509:A510"/>
    <mergeCell ref="B509:B510"/>
    <mergeCell ref="C509:C510"/>
    <mergeCell ref="F509:F510"/>
    <mergeCell ref="G509:G510"/>
    <mergeCell ref="N509:N510"/>
    <mergeCell ref="A491:A492"/>
    <mergeCell ref="B491:B492"/>
    <mergeCell ref="C491:C492"/>
    <mergeCell ref="F491:F492"/>
    <mergeCell ref="G491:G492"/>
    <mergeCell ref="N491:N492"/>
    <mergeCell ref="A473:A474"/>
    <mergeCell ref="B473:B474"/>
    <mergeCell ref="C473:C474"/>
    <mergeCell ref="F473:F474"/>
    <mergeCell ref="G473:G474"/>
    <mergeCell ref="N473:N474"/>
    <mergeCell ref="A455:A456"/>
    <mergeCell ref="B455:B456"/>
    <mergeCell ref="C455:C456"/>
    <mergeCell ref="F455:F456"/>
    <mergeCell ref="G455:G456"/>
    <mergeCell ref="N455:N456"/>
    <mergeCell ref="A436:A437"/>
    <mergeCell ref="B436:B437"/>
    <mergeCell ref="C436:C437"/>
    <mergeCell ref="F436:F437"/>
    <mergeCell ref="G436:G437"/>
    <mergeCell ref="N436:N437"/>
    <mergeCell ref="A417:A418"/>
    <mergeCell ref="B417:B418"/>
    <mergeCell ref="C417:C418"/>
    <mergeCell ref="F417:F418"/>
    <mergeCell ref="G417:G418"/>
    <mergeCell ref="N417:N418"/>
    <mergeCell ref="A399:A400"/>
    <mergeCell ref="B399:B400"/>
    <mergeCell ref="C399:C400"/>
    <mergeCell ref="F399:F400"/>
    <mergeCell ref="G399:G400"/>
    <mergeCell ref="N399:N400"/>
    <mergeCell ref="A380:A381"/>
    <mergeCell ref="B380:B381"/>
    <mergeCell ref="C380:C381"/>
    <mergeCell ref="F380:F381"/>
    <mergeCell ref="G380:G381"/>
    <mergeCell ref="N380:N381"/>
    <mergeCell ref="A362:A363"/>
    <mergeCell ref="B362:B363"/>
    <mergeCell ref="C362:C363"/>
    <mergeCell ref="F362:F363"/>
    <mergeCell ref="G362:G363"/>
    <mergeCell ref="N362:N363"/>
    <mergeCell ref="A343:A344"/>
    <mergeCell ref="B343:B344"/>
    <mergeCell ref="C343:C344"/>
    <mergeCell ref="F343:F344"/>
    <mergeCell ref="G343:G344"/>
    <mergeCell ref="N343:N344"/>
    <mergeCell ref="A325:A326"/>
    <mergeCell ref="B325:B326"/>
    <mergeCell ref="C325:C326"/>
    <mergeCell ref="F325:F326"/>
    <mergeCell ref="G325:G326"/>
    <mergeCell ref="N325:N326"/>
    <mergeCell ref="A307:A308"/>
    <mergeCell ref="B307:B308"/>
    <mergeCell ref="C307:C308"/>
    <mergeCell ref="F307:F308"/>
    <mergeCell ref="G307:G308"/>
    <mergeCell ref="N307:N308"/>
    <mergeCell ref="A289:A290"/>
    <mergeCell ref="B289:B290"/>
    <mergeCell ref="C289:C290"/>
    <mergeCell ref="F289:F290"/>
    <mergeCell ref="G289:G290"/>
    <mergeCell ref="N289:N290"/>
    <mergeCell ref="A271:A272"/>
    <mergeCell ref="B271:B272"/>
    <mergeCell ref="C271:C272"/>
    <mergeCell ref="F271:F272"/>
    <mergeCell ref="G271:G272"/>
    <mergeCell ref="N271:N272"/>
    <mergeCell ref="A253:A254"/>
    <mergeCell ref="B253:B254"/>
    <mergeCell ref="C253:C254"/>
    <mergeCell ref="F253:F254"/>
    <mergeCell ref="G253:G254"/>
    <mergeCell ref="N253:N254"/>
    <mergeCell ref="A235:A236"/>
    <mergeCell ref="B235:B236"/>
    <mergeCell ref="C235:C236"/>
    <mergeCell ref="F235:F236"/>
    <mergeCell ref="G235:G236"/>
    <mergeCell ref="N235:N236"/>
    <mergeCell ref="A217:A218"/>
    <mergeCell ref="B217:B218"/>
    <mergeCell ref="C217:C218"/>
    <mergeCell ref="F217:F218"/>
    <mergeCell ref="G217:G218"/>
    <mergeCell ref="N217:N218"/>
    <mergeCell ref="A199:A200"/>
    <mergeCell ref="B199:B200"/>
    <mergeCell ref="C199:C200"/>
    <mergeCell ref="F199:F200"/>
    <mergeCell ref="G199:G200"/>
    <mergeCell ref="N199:N200"/>
    <mergeCell ref="A181:A182"/>
    <mergeCell ref="B181:B182"/>
    <mergeCell ref="C181:C182"/>
    <mergeCell ref="F181:F182"/>
    <mergeCell ref="G181:G182"/>
    <mergeCell ref="N181:N182"/>
    <mergeCell ref="A163:A164"/>
    <mergeCell ref="B163:B164"/>
    <mergeCell ref="C163:C164"/>
    <mergeCell ref="F163:F164"/>
    <mergeCell ref="G163:G164"/>
    <mergeCell ref="N163:N164"/>
    <mergeCell ref="A145:A146"/>
    <mergeCell ref="B145:B146"/>
    <mergeCell ref="C145:C146"/>
    <mergeCell ref="F145:F146"/>
    <mergeCell ref="G145:G146"/>
    <mergeCell ref="N145:N146"/>
    <mergeCell ref="A127:A128"/>
    <mergeCell ref="B127:B128"/>
    <mergeCell ref="C127:C128"/>
    <mergeCell ref="F127:F128"/>
    <mergeCell ref="G127:G128"/>
    <mergeCell ref="N127:N128"/>
    <mergeCell ref="A109:A110"/>
    <mergeCell ref="B109:B110"/>
    <mergeCell ref="C109:C110"/>
    <mergeCell ref="F109:F110"/>
    <mergeCell ref="G109:G110"/>
    <mergeCell ref="N109:N110"/>
    <mergeCell ref="A91:A92"/>
    <mergeCell ref="B91:B92"/>
    <mergeCell ref="C91:C92"/>
    <mergeCell ref="F91:F92"/>
    <mergeCell ref="G91:G92"/>
    <mergeCell ref="N91:N92"/>
    <mergeCell ref="A73:A74"/>
    <mergeCell ref="B73:B74"/>
    <mergeCell ref="C73:C74"/>
    <mergeCell ref="F73:F74"/>
    <mergeCell ref="G73:G74"/>
    <mergeCell ref="N73:N74"/>
    <mergeCell ref="A55:A56"/>
    <mergeCell ref="B55:B56"/>
    <mergeCell ref="C55:C56"/>
    <mergeCell ref="F55:F56"/>
    <mergeCell ref="G55:G56"/>
    <mergeCell ref="N55:N56"/>
    <mergeCell ref="A12:J12"/>
    <mergeCell ref="A14:A16"/>
    <mergeCell ref="B14:B16"/>
    <mergeCell ref="C14:C16"/>
    <mergeCell ref="D14:E14"/>
    <mergeCell ref="F14:H14"/>
    <mergeCell ref="I14:J14"/>
    <mergeCell ref="N19:N20"/>
    <mergeCell ref="A37:A38"/>
    <mergeCell ref="B37:B38"/>
    <mergeCell ref="C37:C38"/>
    <mergeCell ref="F37:F38"/>
    <mergeCell ref="G37:G38"/>
    <mergeCell ref="N37:N38"/>
    <mergeCell ref="F15:F16"/>
    <mergeCell ref="G15:G16"/>
    <mergeCell ref="I15:J15"/>
    <mergeCell ref="A19:A20"/>
    <mergeCell ref="B19:B20"/>
    <mergeCell ref="C19:C20"/>
    <mergeCell ref="F19:F20"/>
    <mergeCell ref="G19:G20"/>
    <mergeCell ref="C3:J3"/>
    <mergeCell ref="C4:J4"/>
    <mergeCell ref="A5:J5"/>
    <mergeCell ref="A6:J6"/>
    <mergeCell ref="A7:J7"/>
    <mergeCell ref="H8:I8"/>
    <mergeCell ref="H9:I9"/>
    <mergeCell ref="H10:I10"/>
    <mergeCell ref="H11:I11"/>
  </mergeCells>
  <pageMargins left="0.39370078740157477" right="0.39370078740157477" top="0.78740157480314954" bottom="0.39370078740157477" header="0.78740157480314954" footer="0.3937007874015747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Company>Комиэнерго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Пирковская Елена Григорьевна</dc:creator>
  <cp:lastModifiedBy>Пуртова Елена Васильевна</cp:lastModifiedBy>
  <cp:lastPrinted>2012-10-18T12:24:53Z</cp:lastPrinted>
  <dcterms:created xsi:type="dcterms:W3CDTF">2012-05-16T11:29:22Z</dcterms:created>
  <dcterms:modified xsi:type="dcterms:W3CDTF">2021-02-11T07:29:02Z</dcterms:modified>
</cp:coreProperties>
</file>